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使用法" sheetId="1" r:id="rId1"/>
    <sheet name="男子オーダー表 " sheetId="2" r:id="rId2"/>
    <sheet name="女子オーダー表" sheetId="3" r:id="rId3"/>
    <sheet name="男子データ" sheetId="4" r:id="rId4"/>
    <sheet name="女子データ" sheetId="5" r:id="rId5"/>
  </sheets>
  <definedNames>
    <definedName name="_xlnm.Print_Area" localSheetId="2">'女子オーダー表'!$A$1:$J$13</definedName>
    <definedName name="_xlnm.Print_Area" localSheetId="1">'男子オーダー表 '!$A$1:$J$13</definedName>
  </definedNames>
  <calcPr fullCalcOnLoad="1"/>
</workbook>
</file>

<file path=xl/sharedStrings.xml><?xml version="1.0" encoding="utf-8"?>
<sst xmlns="http://schemas.openxmlformats.org/spreadsheetml/2006/main" count="387" uniqueCount="325">
  <si>
    <t>学校名</t>
  </si>
  <si>
    <t>監督名</t>
  </si>
  <si>
    <t>対戦相手校</t>
  </si>
  <si>
    <t>対戦校提出用</t>
  </si>
  <si>
    <t>本    部     用</t>
  </si>
  <si>
    <t>１　・　２　・　３　回戦　　準決勝　　決勝</t>
  </si>
  <si>
    <t>選手氏名</t>
  </si>
  <si>
    <t>登録順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</si>
  <si>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</si>
  <si>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</si>
  <si>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</si>
  <si>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</si>
  <si>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</si>
  <si>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</si>
  <si>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</si>
  <si>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</si>
  <si>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No.</t>
  </si>
  <si>
    <t>ダブルスNo.1</t>
  </si>
  <si>
    <t>シングルスNo.1</t>
  </si>
  <si>
    <t>シングルスNo.2</t>
  </si>
  <si>
    <t>１，男子と女子に別れています。</t>
  </si>
  <si>
    <t>２．学校番号，対戦校番号，登録順を入力すると，氏名等が表示されます。</t>
  </si>
  <si>
    <t>３．本部用を入力すると対戦校用も表示されます。</t>
  </si>
  <si>
    <t>女子団体登録メンバー表</t>
  </si>
  <si>
    <t>団体戦オーダー表使用法</t>
  </si>
  <si>
    <t>テニス競技　　男子団体戦オーダー表</t>
  </si>
  <si>
    <t>テニス競技　　女子団体戦オーダー表</t>
  </si>
  <si>
    <t>平成30年度　長崎県高等学校新人体育大会</t>
  </si>
  <si>
    <t>東口　　嵩</t>
  </si>
  <si>
    <t>田中　　翔②</t>
  </si>
  <si>
    <t>中川　　友②</t>
  </si>
  <si>
    <t>井﨑　雄一①</t>
  </si>
  <si>
    <t>姉川　　翔①</t>
  </si>
  <si>
    <t>清原　啓介①</t>
  </si>
  <si>
    <t>馬場　千聖①</t>
  </si>
  <si>
    <t>渋谷　　武</t>
  </si>
  <si>
    <t>大久保慶樹①</t>
  </si>
  <si>
    <t>福田　一矢①</t>
  </si>
  <si>
    <t>髙橋　拓矢①</t>
  </si>
  <si>
    <t>松尾　慶大②</t>
  </si>
  <si>
    <t>江添　　諒②</t>
  </si>
  <si>
    <t>梶原　睦矢②</t>
  </si>
  <si>
    <t>堀　　充裕</t>
  </si>
  <si>
    <t>佐藤　　隆②</t>
  </si>
  <si>
    <t>坂本　和音①</t>
  </si>
  <si>
    <t>東　　望夢②</t>
  </si>
  <si>
    <t>松本　大河①</t>
  </si>
  <si>
    <t>土谷　英樹</t>
  </si>
  <si>
    <t>山内　悠生①</t>
  </si>
  <si>
    <t>松田　拓夢②</t>
  </si>
  <si>
    <t>上山　陽雲②</t>
  </si>
  <si>
    <t>林田　　陸②</t>
  </si>
  <si>
    <t>山本陽由吾①</t>
  </si>
  <si>
    <t>松岡　拓実②</t>
  </si>
  <si>
    <t>伊東　英治</t>
  </si>
  <si>
    <t>中馬　飛斗②</t>
  </si>
  <si>
    <t>西野　光一②</t>
  </si>
  <si>
    <t>田中　祐弥②</t>
  </si>
  <si>
    <t>西村　直人②</t>
  </si>
  <si>
    <t>宮田　康佑①</t>
  </si>
  <si>
    <t>安部　遼太②</t>
  </si>
  <si>
    <t>角田　周平</t>
  </si>
  <si>
    <t>荒西　創也②</t>
  </si>
  <si>
    <t>織田　啓希①</t>
  </si>
  <si>
    <t>大戸　陽平②</t>
  </si>
  <si>
    <t>八巻　達也②</t>
  </si>
  <si>
    <t>高橋　良輔②</t>
  </si>
  <si>
    <t>小佐々亮太②</t>
  </si>
  <si>
    <t>向　　敏彦</t>
  </si>
  <si>
    <t>浜崎　優太②</t>
  </si>
  <si>
    <t>原田　蒼真②</t>
  </si>
  <si>
    <t>小林　羅以②</t>
  </si>
  <si>
    <t>西山　虎正②</t>
  </si>
  <si>
    <t>浦田　蒼斗②</t>
  </si>
  <si>
    <t>田添　稜翔②</t>
  </si>
  <si>
    <t>三ッ廣　孝</t>
  </si>
  <si>
    <t>馬場　千広②</t>
  </si>
  <si>
    <t>阿比留大和①</t>
  </si>
  <si>
    <t>徳平　大輝①</t>
  </si>
  <si>
    <t>松江　匠玲①</t>
  </si>
  <si>
    <t>米倉　叶人①</t>
  </si>
  <si>
    <t>廣島　昂己①</t>
  </si>
  <si>
    <t>松﨑　清治</t>
  </si>
  <si>
    <t>古田　順也②</t>
  </si>
  <si>
    <t>倉　　拓真②</t>
  </si>
  <si>
    <t>宮本　怜旺②</t>
  </si>
  <si>
    <t>岡崎　拓仁②</t>
  </si>
  <si>
    <t>菅　　雄斗②</t>
  </si>
  <si>
    <t>稲澤　健太②</t>
  </si>
  <si>
    <t>本村　洋子</t>
  </si>
  <si>
    <t>山﨑　史哉①</t>
  </si>
  <si>
    <t>坂庭　衆斗①</t>
  </si>
  <si>
    <t>徳永　智也①</t>
  </si>
  <si>
    <t>太田　　敢①</t>
  </si>
  <si>
    <t>堀部　幸汰①</t>
  </si>
  <si>
    <t>小渕　史義②</t>
  </si>
  <si>
    <t>石橋誠一郎</t>
  </si>
  <si>
    <t>西水　聡章②</t>
  </si>
  <si>
    <t>江口　龍星①</t>
  </si>
  <si>
    <t>柴田　惇哉②</t>
  </si>
  <si>
    <t>出口　緋琉①</t>
  </si>
  <si>
    <t>髙橋　　礼①</t>
  </si>
  <si>
    <t>松井　楓吾①</t>
  </si>
  <si>
    <t>山田　浩樹</t>
  </si>
  <si>
    <t>脇川　翔希①</t>
  </si>
  <si>
    <t>児玉　悠斗②</t>
  </si>
  <si>
    <t>山口　幸洋②</t>
  </si>
  <si>
    <t>大槻　翔太②</t>
  </si>
  <si>
    <t>丸尾　政隆②</t>
  </si>
  <si>
    <t>松本　佳倭①</t>
  </si>
  <si>
    <t>新木　由紀</t>
  </si>
  <si>
    <t>八塚　将史②</t>
  </si>
  <si>
    <t>髙橋　悠太②</t>
  </si>
  <si>
    <t>泉　　健翔②</t>
  </si>
  <si>
    <t>深江　龍太②</t>
  </si>
  <si>
    <t>高田　晟那②</t>
  </si>
  <si>
    <t>藤川　翔真②</t>
  </si>
  <si>
    <t>亀山　大輔</t>
  </si>
  <si>
    <t>青島　楓翔②</t>
  </si>
  <si>
    <t>木下　拓人②</t>
  </si>
  <si>
    <t>中村　隼也②</t>
  </si>
  <si>
    <t>北田　翔大②</t>
  </si>
  <si>
    <t>廣瀬　大我①</t>
  </si>
  <si>
    <t>林田　笙太①</t>
  </si>
  <si>
    <t>村上　嘉則</t>
  </si>
  <si>
    <t>島田　駿斗②</t>
  </si>
  <si>
    <t>長田　直樹②</t>
  </si>
  <si>
    <t>菅藤　拓海②</t>
  </si>
  <si>
    <t>寺田　大晟①</t>
  </si>
  <si>
    <t>松本　拓也②</t>
  </si>
  <si>
    <t>隈部　弘也②</t>
  </si>
  <si>
    <t>梅津　隆行</t>
  </si>
  <si>
    <t>木下　陽暉②</t>
  </si>
  <si>
    <t>前田　直輝①</t>
  </si>
  <si>
    <t>川下　太陽②</t>
  </si>
  <si>
    <t>井手　雄大②</t>
  </si>
  <si>
    <t>古場　直樹②</t>
  </si>
  <si>
    <t>和泉　貢平①</t>
  </si>
  <si>
    <t>近藤　敏彰</t>
  </si>
  <si>
    <t>松尾　奏大①</t>
  </si>
  <si>
    <t>橋本　徳太②</t>
  </si>
  <si>
    <t>山口　拓真②</t>
  </si>
  <si>
    <t>早川　航平①</t>
  </si>
  <si>
    <t>岡部　龍斗②</t>
  </si>
  <si>
    <t>土井　耀資①</t>
  </si>
  <si>
    <t>松尾　賢志</t>
  </si>
  <si>
    <t>吉村　薫秋①</t>
  </si>
  <si>
    <t>平野　叶翔①</t>
  </si>
  <si>
    <t>釘山　滉都①</t>
  </si>
  <si>
    <t>古賀　優希①</t>
  </si>
  <si>
    <t>前田　勇太①</t>
  </si>
  <si>
    <t>田中　　亮</t>
  </si>
  <si>
    <t>前田　圭哉②</t>
  </si>
  <si>
    <t>小島　佑太②</t>
  </si>
  <si>
    <t>竹本　和人②</t>
  </si>
  <si>
    <t>添田　　光①</t>
  </si>
  <si>
    <t>黒木　　謙②</t>
  </si>
  <si>
    <t>中嶋貴一郎②</t>
  </si>
  <si>
    <t>松本　　実</t>
  </si>
  <si>
    <t>井上真太朗②</t>
  </si>
  <si>
    <t>瀧石　大翔①</t>
  </si>
  <si>
    <t>伊藤　悠翔①</t>
  </si>
  <si>
    <t>楠本　優也①</t>
  </si>
  <si>
    <t>益田　雄司</t>
  </si>
  <si>
    <t>中野　裕輔②</t>
  </si>
  <si>
    <t>松永　伊織②</t>
  </si>
  <si>
    <t>田中慎太郎②</t>
  </si>
  <si>
    <t>辻浦　　茂②</t>
  </si>
  <si>
    <t>田島健太郎②</t>
  </si>
  <si>
    <t>北川　藍生①</t>
  </si>
  <si>
    <t>松尾　陽平</t>
  </si>
  <si>
    <t>堺　　優斗②</t>
  </si>
  <si>
    <t>樫山　凌也②</t>
  </si>
  <si>
    <t>江口　滉平②</t>
  </si>
  <si>
    <t>生田　　承①</t>
  </si>
  <si>
    <t>平山　泰誠②</t>
  </si>
  <si>
    <t>角谷　優太①</t>
  </si>
  <si>
    <t>森山　純年</t>
  </si>
  <si>
    <t>森山　竜純②</t>
  </si>
  <si>
    <t>梅澤　悠成②</t>
  </si>
  <si>
    <t>黒田幹次郎②</t>
  </si>
  <si>
    <t>坂田　愛都②</t>
  </si>
  <si>
    <t>山口　正登②</t>
  </si>
  <si>
    <t>長田　幸輝②</t>
  </si>
  <si>
    <t>海星</t>
  </si>
  <si>
    <t>長崎日大</t>
  </si>
  <si>
    <t>向陽</t>
  </si>
  <si>
    <t>大村工</t>
  </si>
  <si>
    <t>長崎北</t>
  </si>
  <si>
    <t>長崎西</t>
  </si>
  <si>
    <t>鎮西学院</t>
  </si>
  <si>
    <t>佐世保高専</t>
  </si>
  <si>
    <t>佐世保北</t>
  </si>
  <si>
    <t>島原中央</t>
  </si>
  <si>
    <t>長崎北陽台</t>
  </si>
  <si>
    <t>大村</t>
  </si>
  <si>
    <t>長崎南</t>
  </si>
  <si>
    <t>島原農</t>
  </si>
  <si>
    <t>島原</t>
  </si>
  <si>
    <t>西陵</t>
  </si>
  <si>
    <t>諫早</t>
  </si>
  <si>
    <t>諫早商</t>
  </si>
  <si>
    <t>青雲</t>
  </si>
  <si>
    <t>佐世保東翔</t>
  </si>
  <si>
    <t>佐世保南</t>
  </si>
  <si>
    <t>上五島</t>
  </si>
  <si>
    <t>長崎東</t>
  </si>
  <si>
    <t>山髙　直史</t>
  </si>
  <si>
    <t>平原　彩香②</t>
  </si>
  <si>
    <t>本田　恵琉②</t>
  </si>
  <si>
    <t>中村　倫花②</t>
  </si>
  <si>
    <t>枡富あやめ②</t>
  </si>
  <si>
    <t>赤尾　玲夏②</t>
  </si>
  <si>
    <t>坂本穂乃花②</t>
  </si>
  <si>
    <t>近藤　高弘</t>
  </si>
  <si>
    <t>小無田　栞①</t>
  </si>
  <si>
    <t>服部そよ子①</t>
  </si>
  <si>
    <t>道津　　葵①</t>
  </si>
  <si>
    <t>髙木　瑶子①</t>
  </si>
  <si>
    <t>福田　智明</t>
  </si>
  <si>
    <t>吉田　奈央②</t>
  </si>
  <si>
    <t>占部　智香②</t>
  </si>
  <si>
    <t>谷　　恵都①</t>
  </si>
  <si>
    <t>柴村　秋桜①</t>
  </si>
  <si>
    <t>小宮　来瞳①</t>
  </si>
  <si>
    <t>柴田　　凪②</t>
  </si>
  <si>
    <t>尾辻　哲也</t>
  </si>
  <si>
    <t>野口　愛華②</t>
  </si>
  <si>
    <t>桝屋　　怜②</t>
  </si>
  <si>
    <t>木村　美咲①</t>
  </si>
  <si>
    <t>近藤　　碧①　</t>
  </si>
  <si>
    <t>吉田　咲雪①</t>
  </si>
  <si>
    <t>湊　　智賀①</t>
  </si>
  <si>
    <t>松永　卓也</t>
  </si>
  <si>
    <t>宮﨑可菜子②</t>
  </si>
  <si>
    <t>濱口　珠央②</t>
  </si>
  <si>
    <t>辻　　茜理②</t>
  </si>
  <si>
    <t>渡邊　美香①</t>
  </si>
  <si>
    <t>松尾　紗希②</t>
  </si>
  <si>
    <t>清水　美佳①</t>
  </si>
  <si>
    <t>大串　秋穂</t>
  </si>
  <si>
    <t>平井香菜子②</t>
  </si>
  <si>
    <t>溝添　真菜①</t>
  </si>
  <si>
    <t>松本　亜子①</t>
  </si>
  <si>
    <t>中村　文香②</t>
  </si>
  <si>
    <t>山下さくら①</t>
  </si>
  <si>
    <t>松坂　成美②</t>
  </si>
  <si>
    <t>岩﨑　正吾</t>
  </si>
  <si>
    <t>今田くるみ②</t>
  </si>
  <si>
    <t>舩津　夕華②</t>
  </si>
  <si>
    <t>松山美乃里②</t>
  </si>
  <si>
    <t>濵田なつみ②</t>
  </si>
  <si>
    <t>伊藤　　凜①</t>
  </si>
  <si>
    <t>米倉　佳南①</t>
  </si>
  <si>
    <t>菰田　知子</t>
  </si>
  <si>
    <t>倉知　音羽①</t>
  </si>
  <si>
    <t>本田　愛実②</t>
  </si>
  <si>
    <t>近藤　茉歩②</t>
  </si>
  <si>
    <t>久鍋　奈海②</t>
  </si>
  <si>
    <t>淵上　桃香②</t>
  </si>
  <si>
    <t>豊本　絢女②</t>
  </si>
  <si>
    <t>江籠　松頼</t>
  </si>
  <si>
    <t>小田　愛花①</t>
  </si>
  <si>
    <t>倉橋　沙織②</t>
  </si>
  <si>
    <t>中村　舞優②</t>
  </si>
  <si>
    <t>桑原　美保②</t>
  </si>
  <si>
    <t>松本　実里②</t>
  </si>
  <si>
    <t>伊藤　美咲②</t>
  </si>
  <si>
    <t>末松　善之</t>
  </si>
  <si>
    <t>村上　　令①</t>
  </si>
  <si>
    <t>北嶋　咲彩②</t>
  </si>
  <si>
    <t>山川　莉来②</t>
  </si>
  <si>
    <t>古野　萌楓①</t>
  </si>
  <si>
    <t>池本悠梨耶②</t>
  </si>
  <si>
    <t>西田　実莉①</t>
  </si>
  <si>
    <t>酒井　義浩</t>
  </si>
  <si>
    <t>一ノ宮果萌②</t>
  </si>
  <si>
    <t>龍　　智香②</t>
  </si>
  <si>
    <t>鳥越　葵衣②</t>
  </si>
  <si>
    <t>福岡咲紀子②</t>
  </si>
  <si>
    <t>祐野　里桜①</t>
  </si>
  <si>
    <t>山口　　杏②</t>
  </si>
  <si>
    <t>富永　秀之</t>
  </si>
  <si>
    <t>足立　萌栞②</t>
  </si>
  <si>
    <t>田中　美空②</t>
  </si>
  <si>
    <t>本多　萌衣②</t>
  </si>
  <si>
    <t>杉野　真菜②</t>
  </si>
  <si>
    <t>重村ことね②</t>
  </si>
  <si>
    <t>笹井　亮佑</t>
  </si>
  <si>
    <t>永田　杏実②</t>
  </si>
  <si>
    <t>平川　彩乃①</t>
  </si>
  <si>
    <t>森田奈津子①</t>
  </si>
  <si>
    <t>中田　夏鈴②</t>
  </si>
  <si>
    <t>岩﨑　玲香①</t>
  </si>
  <si>
    <t>小森　　貴</t>
  </si>
  <si>
    <t>手塚　若菜②</t>
  </si>
  <si>
    <t>川端ひかり①</t>
  </si>
  <si>
    <t>橋田　彩希①</t>
  </si>
  <si>
    <t>草野百合江①</t>
  </si>
  <si>
    <t>金子　理沙①</t>
  </si>
  <si>
    <t>志岐　彩花①</t>
  </si>
  <si>
    <t>松山　忠司</t>
  </si>
  <si>
    <t>地島　菜緒②</t>
  </si>
  <si>
    <t>山口　麻鈴②</t>
  </si>
  <si>
    <t>立石　雛子②</t>
  </si>
  <si>
    <t>吉野　美月②</t>
  </si>
  <si>
    <t>舩倉　桃子①</t>
  </si>
  <si>
    <t>今井　穂香①</t>
  </si>
  <si>
    <t>松尾　健司</t>
  </si>
  <si>
    <t>杉田風未香②</t>
  </si>
  <si>
    <t>永田　結子②</t>
  </si>
  <si>
    <t>馬塲　　葵②</t>
  </si>
  <si>
    <t>岩村　幸音②</t>
  </si>
  <si>
    <t>長森　泉姫②</t>
  </si>
  <si>
    <t>相　　南美①</t>
  </si>
  <si>
    <t>田中　正和</t>
  </si>
  <si>
    <t>里　　夏希①</t>
  </si>
  <si>
    <t>福江ほのか②</t>
  </si>
  <si>
    <t>福田　美月②</t>
  </si>
  <si>
    <t>秋丸　沙貴①</t>
  </si>
  <si>
    <t>足立　萌香②</t>
  </si>
  <si>
    <t>川下瑳代子②</t>
  </si>
  <si>
    <t>九州文化</t>
  </si>
  <si>
    <t>長崎女子商</t>
  </si>
  <si>
    <t>荒木　真奈①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</si>
</sst>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rgb="FFFF0000"/>
        </patternFill>
      </fill>
    </dxf>
    <dxf>
      <fill>
        <patternFill patternType="solid"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I9" sqref="I9"/>
    </sheetView>
  </sheetViews>
  <sheetFormatPr defaultColWidth="9.00390625" defaultRowHeight="13.5"/>
  <sheetData>
    <row r="1" ht="21">
      <c r="A1" s="13" t="s">
        <v>27</v>
      </c>
    </row>
    <row r="2" ht="21">
      <c r="A2" s="13" t="s">
        <v>24</v>
      </c>
    </row>
    <row r="3" ht="21">
      <c r="A3" s="13"/>
    </row>
    <row r="4" ht="21">
      <c r="A4" s="13" t="s">
        <v>20</v>
      </c>
    </row>
    <row r="5" ht="21">
      <c r="A5" s="13" t="s">
        <v>21</v>
      </c>
    </row>
    <row r="6" ht="21">
      <c r="A6" s="13" t="s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B10" sqref="B10:C13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5" width="13.875" style="0" customWidth="1"/>
    <col min="6" max="6" width="13.50390625" style="0" customWidth="1"/>
    <col min="7" max="7" width="16.62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19" t="s">
        <v>25</v>
      </c>
      <c r="B1" s="19"/>
      <c r="C1" s="19"/>
      <c r="D1" s="19"/>
      <c r="F1" s="4"/>
      <c r="G1" s="19" t="str">
        <f>A1</f>
        <v>テニス競技　　男子団体戦オーダー表</v>
      </c>
      <c r="H1" s="19"/>
      <c r="I1" s="19"/>
      <c r="J1" s="19"/>
    </row>
    <row r="2" ht="17.25" customHeight="1">
      <c r="F2" s="4"/>
    </row>
    <row r="3" spans="1:10" ht="37.5" customHeight="1">
      <c r="A3" s="20" t="s">
        <v>4</v>
      </c>
      <c r="B3" s="20"/>
      <c r="C3" s="20"/>
      <c r="D3" s="20"/>
      <c r="F3" s="4"/>
      <c r="G3" s="20" t="s">
        <v>3</v>
      </c>
      <c r="H3" s="20"/>
      <c r="I3" s="20"/>
      <c r="J3" s="20"/>
    </row>
    <row r="4" ht="13.5" customHeight="1">
      <c r="F4" s="4"/>
    </row>
    <row r="5" spans="1:10" ht="37.5" customHeight="1">
      <c r="A5" s="1" t="s">
        <v>0</v>
      </c>
      <c r="B5" s="3" t="s">
        <v>16</v>
      </c>
      <c r="C5" s="8"/>
      <c r="D5" s="7">
        <f>IF($C$5="","",VLOOKUP($C$5,'男子データ'!$A$3:$I$32,2))</f>
      </c>
      <c r="F5" s="4"/>
      <c r="G5" s="1" t="s">
        <v>0</v>
      </c>
      <c r="H5" s="3" t="s">
        <v>16</v>
      </c>
      <c r="I5" s="6">
        <f>(IF(C5="","",C5))</f>
      </c>
      <c r="J5" s="7">
        <f>D5</f>
      </c>
    </row>
    <row r="6" spans="1:10" ht="37.5" customHeight="1">
      <c r="A6" s="1" t="s">
        <v>1</v>
      </c>
      <c r="B6" s="1"/>
      <c r="C6" s="21">
        <f>IF($C$5="","",VLOOKUP($C$5,'男子データ'!$A$3:$I$32,3))</f>
      </c>
      <c r="D6" s="21">
        <f>IF($C$5="","",VLOOKUP($C$5,'男子データ'!$A$3:$I$32,3))</f>
      </c>
      <c r="F6" s="4"/>
      <c r="G6" s="1" t="s">
        <v>1</v>
      </c>
      <c r="H6" s="1"/>
      <c r="I6" s="21">
        <f>C6</f>
      </c>
      <c r="J6" s="21"/>
    </row>
    <row r="7" spans="1:10" ht="37.5" customHeight="1">
      <c r="A7" s="1" t="s">
        <v>2</v>
      </c>
      <c r="B7" s="3" t="s">
        <v>16</v>
      </c>
      <c r="C7" s="8"/>
      <c r="D7" s="7">
        <f>IF($C$7="","",VLOOKUP($C$7,'男子データ'!$A$3:$I$32,2))</f>
      </c>
      <c r="F7" s="4"/>
      <c r="G7" s="1" t="s">
        <v>2</v>
      </c>
      <c r="H7" s="3" t="s">
        <v>16</v>
      </c>
      <c r="I7" s="6">
        <f>(IF(C7="","",C7))</f>
      </c>
      <c r="J7" s="7">
        <f>D7</f>
      </c>
    </row>
    <row r="8" spans="1:10" ht="37.5" customHeight="1">
      <c r="A8" s="22" t="s">
        <v>5</v>
      </c>
      <c r="B8" s="23"/>
      <c r="C8" s="23"/>
      <c r="D8" s="24"/>
      <c r="F8" s="4"/>
      <c r="G8" s="22" t="s">
        <v>5</v>
      </c>
      <c r="H8" s="23"/>
      <c r="I8" s="23"/>
      <c r="J8" s="24"/>
    </row>
    <row r="9" spans="1:10" ht="36" customHeight="1">
      <c r="A9" s="2"/>
      <c r="B9" s="25" t="s">
        <v>7</v>
      </c>
      <c r="C9" s="26"/>
      <c r="D9" s="1" t="s">
        <v>6</v>
      </c>
      <c r="F9" s="4"/>
      <c r="G9" s="2"/>
      <c r="H9" s="25" t="s">
        <v>7</v>
      </c>
      <c r="I9" s="26"/>
      <c r="J9" s="1" t="s">
        <v>6</v>
      </c>
    </row>
    <row r="10" spans="1:10" ht="36" customHeight="1">
      <c r="A10" s="18" t="s">
        <v>17</v>
      </c>
      <c r="B10" s="27"/>
      <c r="C10" s="28"/>
      <c r="D10" s="7">
        <f>IF(B10="","",VLOOKUP($C$5,'男子データ'!$A$3:$I$32,B10+3))</f>
      </c>
      <c r="F10" s="4"/>
      <c r="G10" s="18" t="s">
        <v>17</v>
      </c>
      <c r="H10" s="16">
        <f>IF(B10="","",B10)</f>
      </c>
      <c r="I10" s="17"/>
      <c r="J10" s="7">
        <f>D10</f>
      </c>
    </row>
    <row r="11" spans="1:10" ht="36" customHeight="1">
      <c r="A11" s="18"/>
      <c r="B11" s="27"/>
      <c r="C11" s="28"/>
      <c r="D11" s="7">
        <f>IF(B11="","",VLOOKUP($C$5,'男子データ'!$A$3:$I$32,B11+3))</f>
      </c>
      <c r="F11" s="4"/>
      <c r="G11" s="18"/>
      <c r="H11" s="16">
        <f>IF(B11="","",B11)</f>
      </c>
      <c r="I11" s="17"/>
      <c r="J11" s="7">
        <f>D11</f>
      </c>
    </row>
    <row r="12" spans="1:10" ht="36" customHeight="1">
      <c r="A12" s="1" t="s">
        <v>18</v>
      </c>
      <c r="B12" s="27"/>
      <c r="C12" s="28"/>
      <c r="D12" s="7">
        <f>IF(B12="","",VLOOKUP($C$5,'男子データ'!$A$3:$I$32,B12+3))</f>
      </c>
      <c r="F12" s="4"/>
      <c r="G12" s="1" t="s">
        <v>18</v>
      </c>
      <c r="H12" s="16">
        <f>IF(B12="","",B12)</f>
      </c>
      <c r="I12" s="17"/>
      <c r="J12" s="7">
        <f>D12</f>
      </c>
    </row>
    <row r="13" spans="1:10" ht="42" customHeight="1">
      <c r="A13" s="1" t="s">
        <v>19</v>
      </c>
      <c r="B13" s="29"/>
      <c r="C13" s="30"/>
      <c r="D13" s="7">
        <f>IF(B13="","",VLOOKUP($C$5,'男子データ'!$A$3:$I$32,B13+3))</f>
      </c>
      <c r="F13" s="4"/>
      <c r="G13" s="1" t="s">
        <v>19</v>
      </c>
      <c r="H13" s="16">
        <f>IF(B13="","",B13)</f>
      </c>
      <c r="I13" s="17"/>
      <c r="J13" s="7">
        <f>D13</f>
      </c>
    </row>
  </sheetData>
  <sheetProtection password="D85B" sheet="1" objects="1" scenarios="1"/>
  <mergeCells count="20"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</mergeCells>
  <conditionalFormatting sqref="B13:C13">
    <cfRule type="cellIs" priority="1" dxfId="1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8" sqref="A8:D8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6" width="13.875" style="0" customWidth="1"/>
    <col min="7" max="7" width="16.37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19" t="s">
        <v>26</v>
      </c>
      <c r="B1" s="19"/>
      <c r="C1" s="19"/>
      <c r="D1" s="19"/>
      <c r="F1" s="4"/>
      <c r="G1" s="19" t="str">
        <f>A1</f>
        <v>テニス競技　　女子団体戦オーダー表</v>
      </c>
      <c r="H1" s="19"/>
      <c r="I1" s="19"/>
      <c r="J1" s="19"/>
    </row>
    <row r="2" ht="17.25" customHeight="1">
      <c r="F2" s="4"/>
    </row>
    <row r="3" spans="1:10" ht="37.5" customHeight="1">
      <c r="A3" s="20" t="s">
        <v>4</v>
      </c>
      <c r="B3" s="20"/>
      <c r="C3" s="20"/>
      <c r="D3" s="20"/>
      <c r="F3" s="4"/>
      <c r="G3" s="20" t="s">
        <v>3</v>
      </c>
      <c r="H3" s="20"/>
      <c r="I3" s="20"/>
      <c r="J3" s="20"/>
    </row>
    <row r="4" ht="13.5" customHeight="1">
      <c r="F4" s="4"/>
    </row>
    <row r="5" spans="1:10" ht="37.5" customHeight="1">
      <c r="A5" s="1" t="s">
        <v>0</v>
      </c>
      <c r="B5" s="3" t="s">
        <v>16</v>
      </c>
      <c r="C5" s="8"/>
      <c r="D5" s="7">
        <f>IF($C$5="","",VLOOKUP($C$5,'女子データ'!$A$3:$I$35,2))</f>
      </c>
      <c r="F5" s="4"/>
      <c r="G5" s="1" t="s">
        <v>0</v>
      </c>
      <c r="H5" s="3" t="s">
        <v>16</v>
      </c>
      <c r="I5" s="6">
        <f>(IF(C5="","",C5))</f>
      </c>
      <c r="J5" s="7">
        <f>D5</f>
      </c>
    </row>
    <row r="6" spans="1:10" ht="37.5" customHeight="1">
      <c r="A6" s="1" t="s">
        <v>1</v>
      </c>
      <c r="B6" s="1"/>
      <c r="C6" s="21">
        <f>IF($C$5="","",VLOOKUP($C$5,'女子データ'!$A$3:$I$35,3))</f>
      </c>
      <c r="D6" s="21">
        <f>IF($C$5="","",VLOOKUP($C$5,'男子データ'!$A$3:$I$32,3))</f>
      </c>
      <c r="F6" s="4"/>
      <c r="G6" s="1" t="s">
        <v>1</v>
      </c>
      <c r="H6" s="1"/>
      <c r="I6" s="21">
        <f>C6</f>
      </c>
      <c r="J6" s="21"/>
    </row>
    <row r="7" spans="1:10" ht="37.5" customHeight="1">
      <c r="A7" s="1" t="s">
        <v>2</v>
      </c>
      <c r="B7" s="3" t="s">
        <v>16</v>
      </c>
      <c r="C7" s="8"/>
      <c r="D7" s="7">
        <f>IF($C$7="","",VLOOKUP($C$7,'女子データ'!$A$3:$I$35,2))</f>
      </c>
      <c r="F7" s="4"/>
      <c r="G7" s="1" t="s">
        <v>2</v>
      </c>
      <c r="H7" s="3" t="s">
        <v>16</v>
      </c>
      <c r="I7" s="6">
        <f>(IF(C7="","",C7))</f>
      </c>
      <c r="J7" s="7">
        <f>D7</f>
      </c>
    </row>
    <row r="8" spans="1:10" ht="37.5" customHeight="1">
      <c r="A8" s="22" t="s">
        <v>5</v>
      </c>
      <c r="B8" s="23"/>
      <c r="C8" s="23"/>
      <c r="D8" s="24"/>
      <c r="F8" s="4"/>
      <c r="G8" s="22" t="s">
        <v>5</v>
      </c>
      <c r="H8" s="23"/>
      <c r="I8" s="23"/>
      <c r="J8" s="24"/>
    </row>
    <row r="9" spans="1:10" ht="36" customHeight="1">
      <c r="A9" s="2"/>
      <c r="B9" s="25" t="s">
        <v>7</v>
      </c>
      <c r="C9" s="26"/>
      <c r="D9" s="1" t="s">
        <v>6</v>
      </c>
      <c r="F9" s="4"/>
      <c r="G9" s="2"/>
      <c r="H9" s="25" t="s">
        <v>7</v>
      </c>
      <c r="I9" s="26"/>
      <c r="J9" s="1" t="s">
        <v>6</v>
      </c>
    </row>
    <row r="10" spans="1:10" ht="36" customHeight="1">
      <c r="A10" s="18" t="s">
        <v>17</v>
      </c>
      <c r="B10" s="27"/>
      <c r="C10" s="28"/>
      <c r="D10" s="7">
        <f>IF(B10="","",VLOOKUP($C$5,'女子データ'!$A$3:$I$35,B10+3))</f>
      </c>
      <c r="F10" s="4"/>
      <c r="G10" s="18" t="s">
        <v>17</v>
      </c>
      <c r="H10" s="16">
        <f>IF(B10="","",B10)</f>
      </c>
      <c r="I10" s="17"/>
      <c r="J10" s="7">
        <f>D10</f>
      </c>
    </row>
    <row r="11" spans="1:10" ht="36" customHeight="1">
      <c r="A11" s="18"/>
      <c r="B11" s="27"/>
      <c r="C11" s="28"/>
      <c r="D11" s="7">
        <f>IF(B11="","",VLOOKUP($C$5,'女子データ'!$A$3:$I$35,B11+3))</f>
      </c>
      <c r="F11" s="4"/>
      <c r="G11" s="18"/>
      <c r="H11" s="16">
        <f>IF(B11="","",B11)</f>
      </c>
      <c r="I11" s="17"/>
      <c r="J11" s="7">
        <f>D11</f>
      </c>
    </row>
    <row r="12" spans="1:10" ht="36" customHeight="1">
      <c r="A12" s="1" t="s">
        <v>18</v>
      </c>
      <c r="B12" s="27"/>
      <c r="C12" s="28"/>
      <c r="D12" s="7">
        <f>IF(B12="","",VLOOKUP($C$5,'女子データ'!$A$3:$I$35,B12+3))</f>
      </c>
      <c r="F12" s="4"/>
      <c r="G12" s="1" t="s">
        <v>18</v>
      </c>
      <c r="H12" s="16">
        <f>IF(B12="","",B12)</f>
      </c>
      <c r="I12" s="17"/>
      <c r="J12" s="7">
        <f>D12</f>
      </c>
    </row>
    <row r="13" spans="1:10" ht="42" customHeight="1">
      <c r="A13" s="1" t="s">
        <v>19</v>
      </c>
      <c r="B13" s="29"/>
      <c r="C13" s="30"/>
      <c r="D13" s="7">
        <f>IF(B13="","",VLOOKUP($C$5,'女子データ'!$A$3:$I$35,B13+3))</f>
      </c>
      <c r="F13" s="4"/>
      <c r="G13" s="1" t="s">
        <v>19</v>
      </c>
      <c r="H13" s="16">
        <f>IF(B13="","",B13)</f>
      </c>
      <c r="I13" s="17"/>
      <c r="J13" s="7">
        <f>D13</f>
      </c>
    </row>
  </sheetData>
  <sheetProtection password="D85B" sheet="1"/>
  <mergeCells count="20"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</mergeCells>
  <conditionalFormatting sqref="B13:C13">
    <cfRule type="cellIs" priority="1" dxfId="1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6.125" style="5" customWidth="1"/>
    <col min="2" max="2" width="13.875" style="5" bestFit="1" customWidth="1"/>
    <col min="3" max="3" width="12.75390625" style="5" bestFit="1" customWidth="1"/>
    <col min="4" max="9" width="16.125" style="5" bestFit="1" customWidth="1"/>
    <col min="10" max="16384" width="9.00390625" style="5" customWidth="1"/>
  </cols>
  <sheetData>
    <row r="1" ht="27" customHeight="1">
      <c r="A1" s="5" t="s">
        <v>8</v>
      </c>
    </row>
    <row r="2" spans="1:9" ht="17.25" customHeight="1">
      <c r="A2" s="9" t="s">
        <v>9</v>
      </c>
      <c r="B2" s="9" t="s">
        <v>0</v>
      </c>
      <c r="C2" s="9" t="s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4" customFormat="1" ht="17.25" customHeight="1">
      <c r="A3" s="9">
        <v>1</v>
      </c>
      <c r="B3" s="10" t="s">
        <v>184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34</v>
      </c>
    </row>
    <row r="4" spans="1:9" s="14" customFormat="1" ht="17.25" customHeight="1">
      <c r="A4" s="9">
        <v>2</v>
      </c>
      <c r="B4" s="10" t="s">
        <v>185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1:9" s="14" customFormat="1" ht="17.25" customHeight="1">
      <c r="A5" s="9">
        <v>3</v>
      </c>
      <c r="B5" s="10" t="s">
        <v>186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  <c r="H5" s="10"/>
      <c r="I5" s="10"/>
    </row>
    <row r="6" spans="1:9" s="14" customFormat="1" ht="17.25" customHeight="1">
      <c r="A6" s="9">
        <v>4</v>
      </c>
      <c r="B6" s="10" t="s">
        <v>187</v>
      </c>
      <c r="C6" s="10" t="s">
        <v>47</v>
      </c>
      <c r="D6" s="10" t="s">
        <v>48</v>
      </c>
      <c r="E6" s="10" t="s">
        <v>49</v>
      </c>
      <c r="F6" s="10" t="s">
        <v>50</v>
      </c>
      <c r="G6" s="10" t="s">
        <v>51</v>
      </c>
      <c r="H6" s="10" t="s">
        <v>52</v>
      </c>
      <c r="I6" s="10" t="s">
        <v>53</v>
      </c>
    </row>
    <row r="7" spans="1:9" s="14" customFormat="1" ht="17.25" customHeight="1">
      <c r="A7" s="9">
        <v>5</v>
      </c>
      <c r="B7" s="10" t="s">
        <v>188</v>
      </c>
      <c r="C7" s="10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0" t="s">
        <v>59</v>
      </c>
      <c r="I7" s="10" t="s">
        <v>60</v>
      </c>
    </row>
    <row r="8" spans="1:9" s="14" customFormat="1" ht="17.25" customHeight="1">
      <c r="A8" s="9">
        <v>6</v>
      </c>
      <c r="B8" s="10" t="s">
        <v>189</v>
      </c>
      <c r="C8" s="10" t="s">
        <v>61</v>
      </c>
      <c r="D8" s="10" t="s">
        <v>62</v>
      </c>
      <c r="E8" s="10" t="s">
        <v>63</v>
      </c>
      <c r="F8" s="10" t="s">
        <v>64</v>
      </c>
      <c r="G8" s="10" t="s">
        <v>65</v>
      </c>
      <c r="H8" s="10" t="s">
        <v>66</v>
      </c>
      <c r="I8" s="10" t="s">
        <v>67</v>
      </c>
    </row>
    <row r="9" spans="1:9" s="14" customFormat="1" ht="17.25" customHeight="1">
      <c r="A9" s="9">
        <v>7</v>
      </c>
      <c r="B9" s="10" t="s">
        <v>190</v>
      </c>
      <c r="C9" s="10" t="s">
        <v>68</v>
      </c>
      <c r="D9" s="10" t="s">
        <v>69</v>
      </c>
      <c r="E9" s="10" t="s">
        <v>70</v>
      </c>
      <c r="F9" s="10" t="s">
        <v>71</v>
      </c>
      <c r="G9" s="10" t="s">
        <v>72</v>
      </c>
      <c r="H9" s="15" t="s">
        <v>73</v>
      </c>
      <c r="I9" s="15" t="s">
        <v>74</v>
      </c>
    </row>
    <row r="10" spans="1:9" s="14" customFormat="1" ht="17.25" customHeight="1">
      <c r="A10" s="9">
        <v>8</v>
      </c>
      <c r="B10" s="11" t="s">
        <v>191</v>
      </c>
      <c r="C10" s="10" t="s">
        <v>75</v>
      </c>
      <c r="D10" s="10" t="s">
        <v>76</v>
      </c>
      <c r="E10" s="10" t="s">
        <v>77</v>
      </c>
      <c r="F10" s="10" t="s">
        <v>78</v>
      </c>
      <c r="G10" s="10" t="s">
        <v>79</v>
      </c>
      <c r="H10" s="10" t="s">
        <v>80</v>
      </c>
      <c r="I10" s="10" t="s">
        <v>81</v>
      </c>
    </row>
    <row r="11" spans="1:9" s="14" customFormat="1" ht="17.25" customHeight="1">
      <c r="A11" s="9">
        <v>9</v>
      </c>
      <c r="B11" s="10" t="s">
        <v>192</v>
      </c>
      <c r="C11" s="10" t="s">
        <v>82</v>
      </c>
      <c r="D11" s="10" t="s">
        <v>83</v>
      </c>
      <c r="E11" s="10" t="s">
        <v>84</v>
      </c>
      <c r="F11" s="10" t="s">
        <v>85</v>
      </c>
      <c r="G11" s="10" t="s">
        <v>86</v>
      </c>
      <c r="H11" s="10" t="s">
        <v>87</v>
      </c>
      <c r="I11" s="10" t="s">
        <v>88</v>
      </c>
    </row>
    <row r="12" spans="1:9" s="14" customFormat="1" ht="17.25" customHeight="1">
      <c r="A12" s="9">
        <v>10</v>
      </c>
      <c r="B12" s="10" t="s">
        <v>193</v>
      </c>
      <c r="C12" s="10" t="s">
        <v>89</v>
      </c>
      <c r="D12" s="10" t="s">
        <v>90</v>
      </c>
      <c r="E12" s="10" t="s">
        <v>91</v>
      </c>
      <c r="F12" s="10" t="s">
        <v>92</v>
      </c>
      <c r="G12" s="10" t="s">
        <v>93</v>
      </c>
      <c r="H12" s="10" t="s">
        <v>94</v>
      </c>
      <c r="I12" s="10" t="s">
        <v>95</v>
      </c>
    </row>
    <row r="13" spans="1:9" s="14" customFormat="1" ht="17.25" customHeight="1">
      <c r="A13" s="9">
        <v>11</v>
      </c>
      <c r="B13" s="10" t="s">
        <v>194</v>
      </c>
      <c r="C13" s="10" t="s">
        <v>96</v>
      </c>
      <c r="D13" s="10" t="s">
        <v>97</v>
      </c>
      <c r="E13" s="10" t="s">
        <v>98</v>
      </c>
      <c r="F13" s="10" t="s">
        <v>99</v>
      </c>
      <c r="G13" s="10" t="s">
        <v>100</v>
      </c>
      <c r="H13" s="10" t="s">
        <v>101</v>
      </c>
      <c r="I13" s="10" t="s">
        <v>102</v>
      </c>
    </row>
    <row r="14" spans="1:9" s="14" customFormat="1" ht="17.25" customHeight="1">
      <c r="A14" s="9">
        <v>12</v>
      </c>
      <c r="B14" s="10" t="s">
        <v>195</v>
      </c>
      <c r="C14" s="10" t="s">
        <v>103</v>
      </c>
      <c r="D14" s="10" t="s">
        <v>104</v>
      </c>
      <c r="E14" s="10" t="s">
        <v>105</v>
      </c>
      <c r="F14" s="10" t="s">
        <v>106</v>
      </c>
      <c r="G14" s="10" t="s">
        <v>107</v>
      </c>
      <c r="H14" s="10" t="s">
        <v>108</v>
      </c>
      <c r="I14" s="10" t="s">
        <v>109</v>
      </c>
    </row>
    <row r="15" spans="1:9" s="14" customFormat="1" ht="17.25" customHeight="1">
      <c r="A15" s="9">
        <v>13</v>
      </c>
      <c r="B15" s="10" t="s">
        <v>196</v>
      </c>
      <c r="C15" s="10" t="s">
        <v>110</v>
      </c>
      <c r="D15" s="10" t="s">
        <v>111</v>
      </c>
      <c r="E15" s="10" t="s">
        <v>112</v>
      </c>
      <c r="F15" s="10" t="s">
        <v>113</v>
      </c>
      <c r="G15" s="10" t="s">
        <v>114</v>
      </c>
      <c r="H15" s="10" t="s">
        <v>115</v>
      </c>
      <c r="I15" s="10" t="s">
        <v>116</v>
      </c>
    </row>
    <row r="16" spans="1:9" s="14" customFormat="1" ht="17.25" customHeight="1">
      <c r="A16" s="9">
        <v>14</v>
      </c>
      <c r="B16" s="10" t="s">
        <v>197</v>
      </c>
      <c r="C16" s="10" t="s">
        <v>117</v>
      </c>
      <c r="D16" s="10" t="s">
        <v>118</v>
      </c>
      <c r="E16" s="10" t="s">
        <v>119</v>
      </c>
      <c r="F16" s="10" t="s">
        <v>120</v>
      </c>
      <c r="G16" s="10" t="s">
        <v>121</v>
      </c>
      <c r="H16" s="10" t="s">
        <v>122</v>
      </c>
      <c r="I16" s="10" t="s">
        <v>123</v>
      </c>
    </row>
    <row r="17" spans="1:9" s="14" customFormat="1" ht="17.25" customHeight="1">
      <c r="A17" s="9">
        <v>15</v>
      </c>
      <c r="B17" s="10" t="s">
        <v>198</v>
      </c>
      <c r="C17" s="10" t="s">
        <v>124</v>
      </c>
      <c r="D17" s="10" t="s">
        <v>125</v>
      </c>
      <c r="E17" s="10" t="s">
        <v>126</v>
      </c>
      <c r="F17" s="10" t="s">
        <v>127</v>
      </c>
      <c r="G17" s="10" t="s">
        <v>128</v>
      </c>
      <c r="H17" s="10" t="s">
        <v>129</v>
      </c>
      <c r="I17" s="10" t="s">
        <v>130</v>
      </c>
    </row>
    <row r="18" spans="1:9" s="14" customFormat="1" ht="17.25" customHeight="1">
      <c r="A18" s="9">
        <v>16</v>
      </c>
      <c r="B18" s="10" t="s">
        <v>199</v>
      </c>
      <c r="C18" s="10" t="s">
        <v>131</v>
      </c>
      <c r="D18" s="10" t="s">
        <v>132</v>
      </c>
      <c r="E18" s="10" t="s">
        <v>133</v>
      </c>
      <c r="F18" s="10" t="s">
        <v>134</v>
      </c>
      <c r="G18" s="10" t="s">
        <v>135</v>
      </c>
      <c r="H18" s="10" t="s">
        <v>136</v>
      </c>
      <c r="I18" s="10" t="s">
        <v>137</v>
      </c>
    </row>
    <row r="19" spans="1:9" s="14" customFormat="1" ht="17.25" customHeight="1">
      <c r="A19" s="9">
        <v>17</v>
      </c>
      <c r="B19" s="10" t="s">
        <v>200</v>
      </c>
      <c r="C19" s="10" t="s">
        <v>138</v>
      </c>
      <c r="D19" s="10" t="s">
        <v>139</v>
      </c>
      <c r="E19" s="10" t="s">
        <v>140</v>
      </c>
      <c r="F19" s="10" t="s">
        <v>141</v>
      </c>
      <c r="G19" s="10" t="s">
        <v>142</v>
      </c>
      <c r="H19" s="10" t="s">
        <v>143</v>
      </c>
      <c r="I19" s="10" t="s">
        <v>144</v>
      </c>
    </row>
    <row r="20" spans="1:9" s="14" customFormat="1" ht="17.25" customHeight="1">
      <c r="A20" s="9">
        <v>18</v>
      </c>
      <c r="B20" s="10" t="s">
        <v>201</v>
      </c>
      <c r="C20" s="10" t="s">
        <v>145</v>
      </c>
      <c r="D20" s="10" t="s">
        <v>146</v>
      </c>
      <c r="E20" s="10" t="s">
        <v>147</v>
      </c>
      <c r="F20" s="10" t="s">
        <v>148</v>
      </c>
      <c r="G20" s="10" t="s">
        <v>149</v>
      </c>
      <c r="H20" s="10" t="s">
        <v>150</v>
      </c>
      <c r="I20" s="10"/>
    </row>
    <row r="21" spans="1:9" s="14" customFormat="1" ht="17.25" customHeight="1">
      <c r="A21" s="9">
        <v>19</v>
      </c>
      <c r="B21" s="10" t="s">
        <v>202</v>
      </c>
      <c r="C21" s="10" t="s">
        <v>151</v>
      </c>
      <c r="D21" s="10" t="s">
        <v>152</v>
      </c>
      <c r="E21" s="10" t="s">
        <v>153</v>
      </c>
      <c r="F21" s="10" t="s">
        <v>154</v>
      </c>
      <c r="G21" s="10" t="s">
        <v>155</v>
      </c>
      <c r="H21" s="10" t="s">
        <v>156</v>
      </c>
      <c r="I21" s="10" t="s">
        <v>157</v>
      </c>
    </row>
    <row r="22" spans="1:9" s="14" customFormat="1" ht="17.25" customHeight="1">
      <c r="A22" s="9">
        <v>20</v>
      </c>
      <c r="B22" s="10" t="s">
        <v>203</v>
      </c>
      <c r="C22" s="10" t="s">
        <v>158</v>
      </c>
      <c r="D22" s="10" t="s">
        <v>159</v>
      </c>
      <c r="E22" s="10" t="s">
        <v>160</v>
      </c>
      <c r="F22" s="10" t="s">
        <v>161</v>
      </c>
      <c r="G22" s="10" t="s">
        <v>162</v>
      </c>
      <c r="H22" s="10"/>
      <c r="I22" s="10"/>
    </row>
    <row r="23" spans="1:9" s="14" customFormat="1" ht="17.25" customHeight="1">
      <c r="A23" s="9">
        <v>21</v>
      </c>
      <c r="B23" s="10" t="s">
        <v>204</v>
      </c>
      <c r="C23" s="10" t="s">
        <v>163</v>
      </c>
      <c r="D23" s="10" t="s">
        <v>164</v>
      </c>
      <c r="E23" s="10" t="s">
        <v>165</v>
      </c>
      <c r="F23" s="10" t="s">
        <v>166</v>
      </c>
      <c r="G23" s="10" t="s">
        <v>167</v>
      </c>
      <c r="H23" s="10" t="s">
        <v>168</v>
      </c>
      <c r="I23" s="10" t="s">
        <v>169</v>
      </c>
    </row>
    <row r="24" spans="1:9" s="14" customFormat="1" ht="17.25" customHeight="1">
      <c r="A24" s="9">
        <v>22</v>
      </c>
      <c r="B24" s="11" t="s">
        <v>205</v>
      </c>
      <c r="C24" s="10" t="s">
        <v>170</v>
      </c>
      <c r="D24" s="10" t="s">
        <v>171</v>
      </c>
      <c r="E24" s="10" t="s">
        <v>172</v>
      </c>
      <c r="F24" s="10" t="s">
        <v>173</v>
      </c>
      <c r="G24" s="10" t="s">
        <v>174</v>
      </c>
      <c r="H24" s="10" t="s">
        <v>175</v>
      </c>
      <c r="I24" s="10" t="s">
        <v>176</v>
      </c>
    </row>
    <row r="25" spans="1:9" ht="17.25" customHeight="1">
      <c r="A25" s="9">
        <v>23</v>
      </c>
      <c r="B25" s="10" t="s">
        <v>206</v>
      </c>
      <c r="C25" s="10" t="s">
        <v>177</v>
      </c>
      <c r="D25" s="10" t="s">
        <v>178</v>
      </c>
      <c r="E25" s="10" t="s">
        <v>179</v>
      </c>
      <c r="F25" s="10" t="s">
        <v>180</v>
      </c>
      <c r="G25" s="10" t="s">
        <v>181</v>
      </c>
      <c r="H25" s="10" t="s">
        <v>182</v>
      </c>
      <c r="I25" s="10" t="s">
        <v>183</v>
      </c>
    </row>
  </sheetData>
  <sheetProtection password="D85B" sheet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9.00390625" style="5" customWidth="1"/>
    <col min="2" max="2" width="13.375" style="5" customWidth="1"/>
    <col min="3" max="4" width="16.125" style="5" bestFit="1" customWidth="1"/>
    <col min="5" max="5" width="18.375" style="5" bestFit="1" customWidth="1"/>
    <col min="6" max="9" width="16.125" style="5" bestFit="1" customWidth="1"/>
    <col min="10" max="16384" width="9.00390625" style="5" customWidth="1"/>
  </cols>
  <sheetData>
    <row r="1" ht="21" customHeight="1">
      <c r="A1" s="5" t="s">
        <v>23</v>
      </c>
    </row>
    <row r="2" spans="1:9" ht="21" customHeight="1">
      <c r="A2" s="9" t="s">
        <v>9</v>
      </c>
      <c r="B2" s="9" t="s">
        <v>0</v>
      </c>
      <c r="C2" s="9" t="s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4" customFormat="1" ht="21" customHeight="1">
      <c r="A3" s="9">
        <v>1</v>
      </c>
      <c r="B3" s="10" t="s">
        <v>322</v>
      </c>
      <c r="C3" s="10" t="s">
        <v>207</v>
      </c>
      <c r="D3" s="10" t="s">
        <v>208</v>
      </c>
      <c r="E3" s="10" t="s">
        <v>209</v>
      </c>
      <c r="F3" s="10" t="s">
        <v>210</v>
      </c>
      <c r="G3" s="10" t="s">
        <v>211</v>
      </c>
      <c r="H3" s="10" t="s">
        <v>212</v>
      </c>
      <c r="I3" s="10" t="s">
        <v>213</v>
      </c>
    </row>
    <row r="4" spans="1:9" s="14" customFormat="1" ht="21" customHeight="1">
      <c r="A4" s="9">
        <v>2</v>
      </c>
      <c r="B4" s="10" t="s">
        <v>202</v>
      </c>
      <c r="C4" s="10" t="s">
        <v>214</v>
      </c>
      <c r="D4" s="10" t="s">
        <v>215</v>
      </c>
      <c r="E4" s="10" t="s">
        <v>216</v>
      </c>
      <c r="F4" s="10" t="s">
        <v>217</v>
      </c>
      <c r="G4" s="10" t="s">
        <v>218</v>
      </c>
      <c r="H4" s="10"/>
      <c r="I4" s="10"/>
    </row>
    <row r="5" spans="1:9" s="14" customFormat="1" ht="21" customHeight="1">
      <c r="A5" s="9">
        <v>3</v>
      </c>
      <c r="B5" s="10" t="s">
        <v>204</v>
      </c>
      <c r="C5" s="10" t="s">
        <v>219</v>
      </c>
      <c r="D5" s="10" t="s">
        <v>220</v>
      </c>
      <c r="E5" s="10" t="s">
        <v>221</v>
      </c>
      <c r="F5" s="10" t="s">
        <v>222</v>
      </c>
      <c r="G5" s="10" t="s">
        <v>223</v>
      </c>
      <c r="H5" s="10" t="s">
        <v>224</v>
      </c>
      <c r="I5" s="10" t="s">
        <v>225</v>
      </c>
    </row>
    <row r="6" spans="1:9" s="14" customFormat="1" ht="21" customHeight="1">
      <c r="A6" s="9">
        <v>4</v>
      </c>
      <c r="B6" s="10" t="s">
        <v>186</v>
      </c>
      <c r="C6" s="10" t="s">
        <v>226</v>
      </c>
      <c r="D6" s="10" t="s">
        <v>227</v>
      </c>
      <c r="E6" s="10" t="s">
        <v>228</v>
      </c>
      <c r="F6" s="10" t="s">
        <v>229</v>
      </c>
      <c r="G6" s="10" t="s">
        <v>230</v>
      </c>
      <c r="H6" s="10" t="s">
        <v>231</v>
      </c>
      <c r="I6" s="10" t="s">
        <v>232</v>
      </c>
    </row>
    <row r="7" spans="1:9" s="14" customFormat="1" ht="21" customHeight="1">
      <c r="A7" s="9">
        <v>5</v>
      </c>
      <c r="B7" s="10" t="s">
        <v>200</v>
      </c>
      <c r="C7" s="10" t="s">
        <v>233</v>
      </c>
      <c r="D7" s="10" t="s">
        <v>234</v>
      </c>
      <c r="E7" s="10" t="s">
        <v>235</v>
      </c>
      <c r="F7" s="10" t="s">
        <v>236</v>
      </c>
      <c r="G7" s="10" t="s">
        <v>237</v>
      </c>
      <c r="H7" s="10" t="s">
        <v>238</v>
      </c>
      <c r="I7" s="10" t="s">
        <v>239</v>
      </c>
    </row>
    <row r="8" spans="1:9" s="14" customFormat="1" ht="19.5" customHeight="1">
      <c r="A8" s="9">
        <v>6</v>
      </c>
      <c r="B8" s="10" t="s">
        <v>184</v>
      </c>
      <c r="C8" s="10" t="s">
        <v>240</v>
      </c>
      <c r="D8" s="10" t="s">
        <v>241</v>
      </c>
      <c r="E8" s="10" t="s">
        <v>242</v>
      </c>
      <c r="F8" s="10" t="s">
        <v>243</v>
      </c>
      <c r="G8" s="10" t="s">
        <v>244</v>
      </c>
      <c r="H8" s="10" t="s">
        <v>245</v>
      </c>
      <c r="I8" s="10" t="s">
        <v>246</v>
      </c>
    </row>
    <row r="9" spans="1:9" s="14" customFormat="1" ht="21" customHeight="1">
      <c r="A9" s="9">
        <v>7</v>
      </c>
      <c r="B9" s="10" t="s">
        <v>199</v>
      </c>
      <c r="C9" s="10" t="s">
        <v>247</v>
      </c>
      <c r="D9" s="10" t="s">
        <v>248</v>
      </c>
      <c r="E9" s="10" t="s">
        <v>249</v>
      </c>
      <c r="F9" s="10" t="s">
        <v>250</v>
      </c>
      <c r="G9" s="10" t="s">
        <v>251</v>
      </c>
      <c r="H9" s="10" t="s">
        <v>252</v>
      </c>
      <c r="I9" s="10" t="s">
        <v>253</v>
      </c>
    </row>
    <row r="10" spans="1:9" s="14" customFormat="1" ht="21" customHeight="1">
      <c r="A10" s="9">
        <v>8</v>
      </c>
      <c r="B10" s="10" t="s">
        <v>188</v>
      </c>
      <c r="C10" s="10" t="s">
        <v>254</v>
      </c>
      <c r="D10" s="10" t="s">
        <v>255</v>
      </c>
      <c r="E10" s="10" t="s">
        <v>256</v>
      </c>
      <c r="F10" s="10" t="s">
        <v>257</v>
      </c>
      <c r="G10" s="10" t="s">
        <v>258</v>
      </c>
      <c r="H10" s="10" t="s">
        <v>259</v>
      </c>
      <c r="I10" s="10" t="s">
        <v>260</v>
      </c>
    </row>
    <row r="11" spans="1:9" s="14" customFormat="1" ht="21" customHeight="1">
      <c r="A11" s="9">
        <v>9</v>
      </c>
      <c r="B11" s="10" t="s">
        <v>323</v>
      </c>
      <c r="C11" s="10" t="s">
        <v>261</v>
      </c>
      <c r="D11" s="10" t="s">
        <v>262</v>
      </c>
      <c r="E11" s="10" t="s">
        <v>263</v>
      </c>
      <c r="F11" s="10" t="s">
        <v>264</v>
      </c>
      <c r="G11" s="10" t="s">
        <v>265</v>
      </c>
      <c r="H11" s="10" t="s">
        <v>266</v>
      </c>
      <c r="I11" s="10" t="s">
        <v>267</v>
      </c>
    </row>
    <row r="12" spans="1:9" s="14" customFormat="1" ht="21" customHeight="1">
      <c r="A12" s="9">
        <v>10</v>
      </c>
      <c r="B12" s="10" t="s">
        <v>194</v>
      </c>
      <c r="C12" s="10" t="s">
        <v>268</v>
      </c>
      <c r="D12" s="10" t="s">
        <v>269</v>
      </c>
      <c r="E12" s="10" t="s">
        <v>270</v>
      </c>
      <c r="F12" s="10" t="s">
        <v>271</v>
      </c>
      <c r="G12" s="10" t="s">
        <v>272</v>
      </c>
      <c r="H12" s="10" t="s">
        <v>273</v>
      </c>
      <c r="I12" s="10" t="s">
        <v>274</v>
      </c>
    </row>
    <row r="13" spans="1:9" s="14" customFormat="1" ht="21" customHeight="1">
      <c r="A13" s="9">
        <v>11</v>
      </c>
      <c r="B13" s="10" t="s">
        <v>201</v>
      </c>
      <c r="C13" s="10" t="s">
        <v>275</v>
      </c>
      <c r="D13" s="10" t="s">
        <v>276</v>
      </c>
      <c r="E13" s="10" t="s">
        <v>277</v>
      </c>
      <c r="F13" s="10" t="s">
        <v>278</v>
      </c>
      <c r="G13" s="10" t="s">
        <v>279</v>
      </c>
      <c r="H13" s="10" t="s">
        <v>280</v>
      </c>
      <c r="I13" s="10" t="s">
        <v>281</v>
      </c>
    </row>
    <row r="14" spans="1:9" s="14" customFormat="1" ht="21" customHeight="1">
      <c r="A14" s="9">
        <v>12</v>
      </c>
      <c r="B14" s="10" t="s">
        <v>189</v>
      </c>
      <c r="C14" s="10" t="s">
        <v>282</v>
      </c>
      <c r="D14" s="10" t="s">
        <v>283</v>
      </c>
      <c r="E14" s="10" t="s">
        <v>284</v>
      </c>
      <c r="F14" s="10" t="s">
        <v>285</v>
      </c>
      <c r="G14" s="10" t="s">
        <v>286</v>
      </c>
      <c r="H14" s="10" t="s">
        <v>287</v>
      </c>
      <c r="I14" s="10"/>
    </row>
    <row r="15" spans="1:9" s="14" customFormat="1" ht="21" customHeight="1">
      <c r="A15" s="9">
        <v>13</v>
      </c>
      <c r="B15" s="12" t="s">
        <v>206</v>
      </c>
      <c r="C15" s="10" t="s">
        <v>288</v>
      </c>
      <c r="D15" s="10" t="s">
        <v>289</v>
      </c>
      <c r="E15" s="10" t="s">
        <v>290</v>
      </c>
      <c r="F15" s="10" t="s">
        <v>324</v>
      </c>
      <c r="G15" s="10" t="s">
        <v>291</v>
      </c>
      <c r="H15" s="10" t="s">
        <v>292</v>
      </c>
      <c r="I15" s="10" t="s">
        <v>293</v>
      </c>
    </row>
    <row r="16" spans="1:9" s="14" customFormat="1" ht="21" customHeight="1">
      <c r="A16" s="9">
        <v>14</v>
      </c>
      <c r="B16" s="10" t="s">
        <v>198</v>
      </c>
      <c r="C16" s="10" t="s">
        <v>294</v>
      </c>
      <c r="D16" s="10" t="s">
        <v>295</v>
      </c>
      <c r="E16" s="10" t="s">
        <v>296</v>
      </c>
      <c r="F16" s="10" t="s">
        <v>297</v>
      </c>
      <c r="G16" s="10" t="s">
        <v>298</v>
      </c>
      <c r="H16" s="10" t="s">
        <v>299</v>
      </c>
      <c r="I16" s="10" t="s">
        <v>300</v>
      </c>
    </row>
    <row r="17" spans="1:9" s="14" customFormat="1" ht="21" customHeight="1">
      <c r="A17" s="9">
        <v>15</v>
      </c>
      <c r="B17" s="10" t="s">
        <v>196</v>
      </c>
      <c r="C17" s="10" t="s">
        <v>301</v>
      </c>
      <c r="D17" s="10" t="s">
        <v>302</v>
      </c>
      <c r="E17" s="10" t="s">
        <v>303</v>
      </c>
      <c r="F17" s="10" t="s">
        <v>304</v>
      </c>
      <c r="G17" s="10" t="s">
        <v>305</v>
      </c>
      <c r="H17" s="10" t="s">
        <v>306</v>
      </c>
      <c r="I17" s="10" t="s">
        <v>307</v>
      </c>
    </row>
    <row r="18" spans="1:9" s="14" customFormat="1" ht="21" customHeight="1">
      <c r="A18" s="9">
        <v>16</v>
      </c>
      <c r="B18" s="10" t="s">
        <v>192</v>
      </c>
      <c r="C18" s="10" t="s">
        <v>308</v>
      </c>
      <c r="D18" s="10" t="s">
        <v>309</v>
      </c>
      <c r="E18" s="10" t="s">
        <v>310</v>
      </c>
      <c r="F18" s="10" t="s">
        <v>311</v>
      </c>
      <c r="G18" s="10" t="s">
        <v>312</v>
      </c>
      <c r="H18" s="10" t="s">
        <v>313</v>
      </c>
      <c r="I18" s="10" t="s">
        <v>314</v>
      </c>
    </row>
    <row r="19" spans="1:9" s="14" customFormat="1" ht="21" customHeight="1">
      <c r="A19" s="9">
        <v>17</v>
      </c>
      <c r="B19" s="10" t="s">
        <v>195</v>
      </c>
      <c r="C19" s="10" t="s">
        <v>315</v>
      </c>
      <c r="D19" s="10" t="s">
        <v>316</v>
      </c>
      <c r="E19" s="10" t="s">
        <v>317</v>
      </c>
      <c r="F19" s="10" t="s">
        <v>318</v>
      </c>
      <c r="G19" s="10" t="s">
        <v>319</v>
      </c>
      <c r="H19" s="12" t="s">
        <v>320</v>
      </c>
      <c r="I19" s="12" t="s">
        <v>321</v>
      </c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土谷英樹</cp:lastModifiedBy>
  <cp:lastPrinted>2016-10-23T04:38:56Z</cp:lastPrinted>
  <dcterms:created xsi:type="dcterms:W3CDTF">2008-05-31T02:31:12Z</dcterms:created>
  <dcterms:modified xsi:type="dcterms:W3CDTF">2018-09-28T23:43:31Z</dcterms:modified>
  <cp:category/>
  <cp:version/>
  <cp:contentType/>
  <cp:contentStatus/>
</cp:coreProperties>
</file>