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使用法" sheetId="1" r:id="rId1"/>
    <sheet name="男子オーダー表 " sheetId="2" r:id="rId2"/>
    <sheet name="女子オーダー表" sheetId="3" r:id="rId3"/>
    <sheet name="男子データ" sheetId="4" r:id="rId4"/>
    <sheet name="女子データ" sheetId="5" r:id="rId5"/>
  </sheets>
  <definedNames>
    <definedName name="_xlnm.Print_Area" localSheetId="2">'女子オーダー表'!$A$1:$J$13</definedName>
    <definedName name="_xlnm.Print_Area" localSheetId="1">'男子オーダー表 '!$A$1:$J$13</definedName>
  </definedNames>
  <calcPr fullCalcOnLoad="1"/>
</workbook>
</file>

<file path=xl/sharedStrings.xml><?xml version="1.0" encoding="utf-8"?>
<sst xmlns="http://schemas.openxmlformats.org/spreadsheetml/2006/main" count="388" uniqueCount="326">
  <si>
    <t>学校名</t>
  </si>
  <si>
    <t>監督名</t>
  </si>
  <si>
    <t>対戦相手校</t>
  </si>
  <si>
    <t>対戦校提出用</t>
  </si>
  <si>
    <t>本    部     用</t>
  </si>
  <si>
    <t>１　・　２　・　３　回戦　　準決勝　　決勝</t>
  </si>
  <si>
    <t>選手氏名</t>
  </si>
  <si>
    <t>登録順</t>
  </si>
  <si>
    <t>男子団体戦登録メンバー表</t>
  </si>
  <si>
    <t>番号</t>
  </si>
  <si>
    <t>No.1</t>
  </si>
  <si>
    <t>No.2</t>
  </si>
  <si>
    <t>No.3</t>
  </si>
  <si>
    <t>No.4</t>
  </si>
  <si>
    <t>No.5</t>
  </si>
  <si>
    <t>No.6</t>
  </si>
  <si>
    <t>No.</t>
  </si>
  <si>
    <t>ダブルスNo.1</t>
  </si>
  <si>
    <t>シングルスNo.1</t>
  </si>
  <si>
    <t>シングルスNo.2</t>
  </si>
  <si>
    <t>１，男子と女子に別れています。</t>
  </si>
  <si>
    <t>２．学校番号，対戦校番号，登録順を入力すると，氏名等が表示されます。</t>
  </si>
  <si>
    <t>３．本部用を入力すると対戦校用も表示されます。</t>
  </si>
  <si>
    <t>女子団体登録メンバー表</t>
  </si>
  <si>
    <t>団体戦オーダー表使用法</t>
  </si>
  <si>
    <t>テニス競技　　男子団体戦オーダー表</t>
  </si>
  <si>
    <t>テニス競技　　女子団体戦オーダー表</t>
  </si>
  <si>
    <t>海星</t>
  </si>
  <si>
    <t>東口嵩</t>
  </si>
  <si>
    <t>島原</t>
  </si>
  <si>
    <t>村上　嘉則</t>
  </si>
  <si>
    <t>島原農業</t>
  </si>
  <si>
    <t>亀山　大輔</t>
  </si>
  <si>
    <t>佐世保高専</t>
  </si>
  <si>
    <t>森山　幸祐</t>
  </si>
  <si>
    <t>鎮西学院</t>
  </si>
  <si>
    <t>向　敏彦</t>
  </si>
  <si>
    <t>大村</t>
  </si>
  <si>
    <t>山田　浩樹</t>
  </si>
  <si>
    <t>長崎東</t>
  </si>
  <si>
    <t>森山　純年</t>
  </si>
  <si>
    <t>長崎日本大学</t>
  </si>
  <si>
    <t>渋谷　武</t>
  </si>
  <si>
    <t>長崎西</t>
  </si>
  <si>
    <t>角田　周平</t>
  </si>
  <si>
    <t>佐世保東翔</t>
  </si>
  <si>
    <t>多以良　奈那</t>
  </si>
  <si>
    <t>西陵</t>
  </si>
  <si>
    <t>梅津隆行</t>
  </si>
  <si>
    <t>諫早</t>
  </si>
  <si>
    <t>岡　裕之</t>
  </si>
  <si>
    <t>長崎南</t>
  </si>
  <si>
    <t>比嘉　伝</t>
  </si>
  <si>
    <t>佐世保北</t>
  </si>
  <si>
    <t>高橋　泰雅</t>
  </si>
  <si>
    <t>諫早商業</t>
  </si>
  <si>
    <t>吉　田　眞　八</t>
  </si>
  <si>
    <t>上五島</t>
  </si>
  <si>
    <t>松尾　陽平</t>
  </si>
  <si>
    <t>長崎北</t>
  </si>
  <si>
    <t>伊東　英治</t>
  </si>
  <si>
    <t>佐世保南</t>
  </si>
  <si>
    <t>益田　雄司</t>
  </si>
  <si>
    <t>青　雲</t>
  </si>
  <si>
    <t>田中　亮</t>
  </si>
  <si>
    <t>大村工業</t>
  </si>
  <si>
    <t>土谷　英樹</t>
  </si>
  <si>
    <t>島原中央</t>
  </si>
  <si>
    <t>本村　洋子</t>
  </si>
  <si>
    <t>長崎北陽台</t>
  </si>
  <si>
    <t>石橋誠一郎</t>
  </si>
  <si>
    <t>井﨑　雄一②</t>
  </si>
  <si>
    <t>今里　翔吾①</t>
  </si>
  <si>
    <t>鳥井　俊作①</t>
  </si>
  <si>
    <t>姉川　翔②</t>
  </si>
  <si>
    <t>荒木　仁功郎①</t>
  </si>
  <si>
    <t>内田　彪賀①</t>
  </si>
  <si>
    <t>白壁　和晃①</t>
  </si>
  <si>
    <t>杉野　隼斗②</t>
  </si>
  <si>
    <t>和田　大生①</t>
  </si>
  <si>
    <t>酒井　葵楽①</t>
  </si>
  <si>
    <t>木下　泰暢①</t>
  </si>
  <si>
    <t>小田　　宗①</t>
  </si>
  <si>
    <t>田中　秀征①</t>
  </si>
  <si>
    <t>草野　頼斗①</t>
  </si>
  <si>
    <t>林田　笙太②</t>
  </si>
  <si>
    <t>廣瀬　大我②</t>
  </si>
  <si>
    <t>谷川　司①</t>
  </si>
  <si>
    <t>古瀬　裕大②</t>
  </si>
  <si>
    <t>山本　晋稔①</t>
  </si>
  <si>
    <t>阿比留　大和②</t>
  </si>
  <si>
    <t>金子　真大①</t>
  </si>
  <si>
    <t>徳平　大輝②</t>
  </si>
  <si>
    <t>柴田　郁也②</t>
  </si>
  <si>
    <t>中村　勇聖②</t>
  </si>
  <si>
    <t>渡邉　夢空①</t>
  </si>
  <si>
    <t>住田　透也②</t>
  </si>
  <si>
    <t>町田　啓人②</t>
  </si>
  <si>
    <t>原田　晋伍②</t>
  </si>
  <si>
    <t>前田　康太①</t>
  </si>
  <si>
    <t>中島　綾哉①</t>
  </si>
  <si>
    <t>脇川　翔希②</t>
  </si>
  <si>
    <t>萩尾　　翼①</t>
  </si>
  <si>
    <t>大石　和慶②</t>
  </si>
  <si>
    <t>福吉　健生①</t>
  </si>
  <si>
    <t>松本　佳倭②</t>
  </si>
  <si>
    <t>浦　　翔大②</t>
  </si>
  <si>
    <t>田坂　颯汰①</t>
  </si>
  <si>
    <t>東原　拓哉②</t>
  </si>
  <si>
    <t>髙口　楽②</t>
  </si>
  <si>
    <t>平良　吾生①</t>
  </si>
  <si>
    <t>日當　智尋②</t>
  </si>
  <si>
    <t>中島　宙大②</t>
  </si>
  <si>
    <t>福田　一矢②</t>
  </si>
  <si>
    <t>髙橋　拓矢②</t>
  </si>
  <si>
    <t>大久保　慶樹②</t>
  </si>
  <si>
    <t>尾﨑　秀兵②</t>
  </si>
  <si>
    <t>金子　崇桐①</t>
  </si>
  <si>
    <t>平野　聖弥①</t>
  </si>
  <si>
    <t>織田　啓希②</t>
  </si>
  <si>
    <t>今田　右京①</t>
  </si>
  <si>
    <t>安田　幸太郎②</t>
  </si>
  <si>
    <t>陰山　慧①</t>
  </si>
  <si>
    <t>笹野　大夢②</t>
  </si>
  <si>
    <t>田中　駿一②</t>
  </si>
  <si>
    <t>瀧石　大翔②</t>
  </si>
  <si>
    <t>伊藤　悠翔②</t>
  </si>
  <si>
    <t>楠本　優也②</t>
  </si>
  <si>
    <t>山本　悠人①</t>
  </si>
  <si>
    <t/>
  </si>
  <si>
    <t>賴田　士嗣①</t>
  </si>
  <si>
    <t>前田　直輝②</t>
  </si>
  <si>
    <t>江下　湧大①</t>
  </si>
  <si>
    <t>濵本　倖太郎①</t>
  </si>
  <si>
    <t>松尾　芽来①</t>
  </si>
  <si>
    <t>中村　陽希①</t>
  </si>
  <si>
    <t>松尾　奏大②</t>
  </si>
  <si>
    <t>谷脇　優吾②</t>
  </si>
  <si>
    <t>早川　航平②</t>
  </si>
  <si>
    <t>白濵　和志②</t>
  </si>
  <si>
    <t>山口　清志郎②</t>
  </si>
  <si>
    <t>土井　耀資②</t>
  </si>
  <si>
    <t>中村　帝次②</t>
  </si>
  <si>
    <t>齊藤　佳佑②</t>
  </si>
  <si>
    <t>堺　悠一郎②</t>
  </si>
  <si>
    <t>川端　千就②</t>
  </si>
  <si>
    <t>深江　翔太②</t>
  </si>
  <si>
    <t>田中　友道②</t>
  </si>
  <si>
    <t>川原　颯馬②</t>
  </si>
  <si>
    <t>二宮　琢馬②</t>
  </si>
  <si>
    <t>菅　稜太朗②</t>
  </si>
  <si>
    <t>佐伯　光理②</t>
  </si>
  <si>
    <t>笹山　拓紀②</t>
  </si>
  <si>
    <t>松永　創太①</t>
  </si>
  <si>
    <t>吉村　薫秋②</t>
  </si>
  <si>
    <t>平野　叶翔②</t>
  </si>
  <si>
    <t>釘山　滉都②</t>
  </si>
  <si>
    <t>古賀　優希②</t>
  </si>
  <si>
    <t>永門　宗真①</t>
  </si>
  <si>
    <t>佐伯　真翠①</t>
  </si>
  <si>
    <t>角谷　優太②</t>
  </si>
  <si>
    <t>法村　大②</t>
  </si>
  <si>
    <t>山見　翼②</t>
  </si>
  <si>
    <t>生田　承②</t>
  </si>
  <si>
    <t>入江　丈②</t>
  </si>
  <si>
    <t>中村　純也②</t>
  </si>
  <si>
    <t>森　礼成①</t>
  </si>
  <si>
    <t>湯川　太陽②</t>
  </si>
  <si>
    <t>宮田　康佑②</t>
  </si>
  <si>
    <t>森　康祐②</t>
  </si>
  <si>
    <t>松本　彰馬②</t>
  </si>
  <si>
    <t>松尾　洋輝②</t>
  </si>
  <si>
    <t>北川　藍生②</t>
  </si>
  <si>
    <t>森　隆哉②</t>
  </si>
  <si>
    <t>小宮　大斗②</t>
  </si>
  <si>
    <t>村岡　優①</t>
  </si>
  <si>
    <t>吉武　亮祐②</t>
  </si>
  <si>
    <t>田川　航大①</t>
  </si>
  <si>
    <t>林　遼真①</t>
  </si>
  <si>
    <t>添田　光②</t>
  </si>
  <si>
    <t>西山　凜①</t>
  </si>
  <si>
    <t>長尾　拓真①</t>
  </si>
  <si>
    <t>金高　至優①</t>
  </si>
  <si>
    <t>山口　修蔵①</t>
  </si>
  <si>
    <t>山内　悠生②</t>
  </si>
  <si>
    <t>山本　陽由吾②</t>
  </si>
  <si>
    <t>稲垣　和希②</t>
  </si>
  <si>
    <t>櫨山　翔②</t>
  </si>
  <si>
    <t>川原　達也②</t>
  </si>
  <si>
    <t>松原　弘希②</t>
  </si>
  <si>
    <t>山﨑　史哉②</t>
  </si>
  <si>
    <t>坂庭　衆斗②</t>
  </si>
  <si>
    <t>徳永　智也②</t>
  </si>
  <si>
    <t>太田　敢②</t>
  </si>
  <si>
    <t>堀部　幸汰②</t>
  </si>
  <si>
    <t>植松　命①</t>
  </si>
  <si>
    <t>江口　琉星②</t>
  </si>
  <si>
    <t>大戸　直征①</t>
  </si>
  <si>
    <t>渡邊　陽生①</t>
  </si>
  <si>
    <t>一瀬　拓実①</t>
  </si>
  <si>
    <t>甲斐　玄一郎②</t>
  </si>
  <si>
    <t>出口　緋琉②</t>
  </si>
  <si>
    <t>大串　秋穂</t>
  </si>
  <si>
    <t>酒井　義浩</t>
  </si>
  <si>
    <t>小浜</t>
  </si>
  <si>
    <t>池田　彩香</t>
  </si>
  <si>
    <t>小森　貴</t>
  </si>
  <si>
    <t>福田　智明</t>
  </si>
  <si>
    <t>九州文化学園</t>
  </si>
  <si>
    <t>山髙　直史</t>
  </si>
  <si>
    <t>吉武　翔平</t>
  </si>
  <si>
    <t>向陽</t>
  </si>
  <si>
    <t>榎田　成</t>
  </si>
  <si>
    <t>中里　富洋</t>
  </si>
  <si>
    <t>松永　卓也</t>
  </si>
  <si>
    <t>金尾　博之</t>
  </si>
  <si>
    <t>長崎女子商業</t>
  </si>
  <si>
    <t>江籠　松頼</t>
  </si>
  <si>
    <t>松尾健司</t>
  </si>
  <si>
    <t>松山　忠司</t>
  </si>
  <si>
    <t>岩﨑正吾</t>
  </si>
  <si>
    <t>菰田　知子</t>
  </si>
  <si>
    <t>田中正和</t>
  </si>
  <si>
    <t>末松　善之</t>
  </si>
  <si>
    <t>荒木　美鈴①</t>
  </si>
  <si>
    <t>溝添　真菜②</t>
  </si>
  <si>
    <t>松本　亜子②</t>
  </si>
  <si>
    <t>山下　さくら②</t>
  </si>
  <si>
    <t>池野　七彩①</t>
  </si>
  <si>
    <t>渡邉　衣咲①</t>
  </si>
  <si>
    <t>井手　菜々子 ②</t>
  </si>
  <si>
    <t>祐野　里桜②</t>
  </si>
  <si>
    <t>北別府　真衣①</t>
  </si>
  <si>
    <t>菖蒲　寿①</t>
  </si>
  <si>
    <t>名切　優心①</t>
  </si>
  <si>
    <t>寺田　楓①</t>
  </si>
  <si>
    <t>浅野　虹花②</t>
  </si>
  <si>
    <t>野口　颯伽①</t>
  </si>
  <si>
    <t>下川　憂②</t>
  </si>
  <si>
    <t>田中　優夏①</t>
  </si>
  <si>
    <t>橋田　彩希②</t>
  </si>
  <si>
    <t>川端　ひかり②</t>
  </si>
  <si>
    <t>草野　百合江②</t>
  </si>
  <si>
    <t>志岐　彩　花②</t>
  </si>
  <si>
    <t>金子　理沙②</t>
  </si>
  <si>
    <t>前田　菜々子①</t>
  </si>
  <si>
    <t>谷　恵都②</t>
  </si>
  <si>
    <t>川口　萌々子②</t>
  </si>
  <si>
    <t>柴村　秋桜②</t>
  </si>
  <si>
    <t>小宮　来瞳②</t>
  </si>
  <si>
    <t>川原　千尋①</t>
  </si>
  <si>
    <t>神宮　花那乃①</t>
  </si>
  <si>
    <t>横松　さくら②</t>
  </si>
  <si>
    <t>山口　茉紀②</t>
  </si>
  <si>
    <t>空閑　梓来②</t>
  </si>
  <si>
    <t>川原　咲月①</t>
  </si>
  <si>
    <t>野口　玲①</t>
  </si>
  <si>
    <t>森　悠楓①</t>
  </si>
  <si>
    <t>宇賀　菜々美①</t>
  </si>
  <si>
    <t>松尾　祐里①</t>
  </si>
  <si>
    <t>石田　遥華②</t>
  </si>
  <si>
    <t>鳥居　春菜①</t>
  </si>
  <si>
    <t>釜　遥菜①</t>
  </si>
  <si>
    <t>若杉　梨咲①</t>
  </si>
  <si>
    <t>木村　美咲②</t>
  </si>
  <si>
    <t>近藤　碧②</t>
  </si>
  <si>
    <t>吉田　咲雪②</t>
  </si>
  <si>
    <t>湊　智賀②</t>
  </si>
  <si>
    <t>櫻井　日加里①</t>
  </si>
  <si>
    <t>里　夏希②</t>
  </si>
  <si>
    <t>秋丸　沙貴②</t>
  </si>
  <si>
    <t>大石　心①</t>
  </si>
  <si>
    <t>山口　胡桃②</t>
  </si>
  <si>
    <t>島田　佳乃②</t>
  </si>
  <si>
    <t>松尾　斐珠②</t>
  </si>
  <si>
    <t>渡邊　美香②</t>
  </si>
  <si>
    <t>山田　蒼葉①</t>
  </si>
  <si>
    <t>松原　莉央①</t>
  </si>
  <si>
    <t>岡　琴美①</t>
  </si>
  <si>
    <t>橋爪　理名①</t>
  </si>
  <si>
    <t>清水　美佳②</t>
  </si>
  <si>
    <t>小無田　栞②</t>
  </si>
  <si>
    <t>渡邊　瑠那①</t>
  </si>
  <si>
    <t>服部　そよ子②</t>
  </si>
  <si>
    <t>岡田　彩花①</t>
  </si>
  <si>
    <t>川田　亜依①</t>
  </si>
  <si>
    <t>荒木　陽香①</t>
  </si>
  <si>
    <t>小田　愛花②</t>
  </si>
  <si>
    <t>髙栁　二葉①</t>
  </si>
  <si>
    <t>平野　小春①</t>
  </si>
  <si>
    <t>峰　帆奈海①</t>
  </si>
  <si>
    <t>浦川　晃奈①</t>
  </si>
  <si>
    <t>相原　南美②</t>
  </si>
  <si>
    <t>藤野　夏碧①</t>
  </si>
  <si>
    <t>本田　紗羅①</t>
  </si>
  <si>
    <t>永田　和女①</t>
  </si>
  <si>
    <t>國廣　美桜②</t>
  </si>
  <si>
    <t>舩倉　桃子②</t>
  </si>
  <si>
    <t>今井　穂香②</t>
  </si>
  <si>
    <t>松尾　日菜①</t>
  </si>
  <si>
    <t>大浦　彩未②</t>
  </si>
  <si>
    <t>伊藤　凛②</t>
  </si>
  <si>
    <t>米倉　佳南②</t>
  </si>
  <si>
    <t>宮﨑　志帆②</t>
  </si>
  <si>
    <t>熊﨑　理紗②</t>
  </si>
  <si>
    <t>渋谷　美輝②</t>
  </si>
  <si>
    <t>阪原　美咲②</t>
  </si>
  <si>
    <t>倉知　音羽②</t>
  </si>
  <si>
    <t>佐伯　彩夏①</t>
  </si>
  <si>
    <t>増山　実桜②</t>
  </si>
  <si>
    <t>荒木　風花②</t>
  </si>
  <si>
    <t>西田　汐里②</t>
  </si>
  <si>
    <t>上村　郁遥②</t>
  </si>
  <si>
    <t>平川　彩乃②</t>
  </si>
  <si>
    <t>松園　絢音①</t>
  </si>
  <si>
    <t>荒木　真奈②</t>
  </si>
  <si>
    <t>野口　夏子①</t>
  </si>
  <si>
    <t>高田　純奈②</t>
  </si>
  <si>
    <t>岩﨑　玲香②</t>
  </si>
  <si>
    <t>村上　令②</t>
  </si>
  <si>
    <t>堀端　綾乃①</t>
  </si>
  <si>
    <t>内山　歩①</t>
  </si>
  <si>
    <t>西田　実莉②</t>
  </si>
  <si>
    <t>古野　萌楓②</t>
  </si>
  <si>
    <t>永井　菜摘①</t>
  </si>
  <si>
    <t>令和元年度　長崎県高等学校新人体育大会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</si>
</sst>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0000"/>
        </patternFill>
      </fill>
    </dxf>
    <dxf>
      <fill>
        <patternFill patternType="solid">
          <bgColor theme="4" tint="0.5999600291252136"/>
        </patternFill>
      </fill>
    </dxf>
    <dxf>
      <fill>
        <patternFill>
          <bgColor rgb="FFFF0000"/>
        </patternFill>
      </fill>
    </dxf>
    <dxf>
      <fill>
        <patternFill patternType="solid"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2" sqref="A2"/>
    </sheetView>
  </sheetViews>
  <sheetFormatPr defaultColWidth="9.00390625" defaultRowHeight="13.5"/>
  <sheetData>
    <row r="1" ht="21">
      <c r="A1" s="13" t="s">
        <v>325</v>
      </c>
    </row>
    <row r="2" ht="21">
      <c r="A2" s="13" t="s">
        <v>24</v>
      </c>
    </row>
    <row r="3" ht="21">
      <c r="A3" s="13"/>
    </row>
    <row r="4" ht="21">
      <c r="A4" s="13" t="s">
        <v>20</v>
      </c>
    </row>
    <row r="5" ht="21">
      <c r="A5" s="13" t="s">
        <v>21</v>
      </c>
    </row>
    <row r="6" ht="21">
      <c r="A6" s="13" t="s">
        <v>22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3">
      <selection activeCell="A8" sqref="A8:D8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5" width="13.875" style="0" customWidth="1"/>
    <col min="6" max="6" width="13.50390625" style="0" customWidth="1"/>
    <col min="7" max="7" width="16.62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22" t="s">
        <v>25</v>
      </c>
      <c r="B1" s="22"/>
      <c r="C1" s="22"/>
      <c r="D1" s="22"/>
      <c r="F1" s="4"/>
      <c r="G1" s="22" t="str">
        <f>A1</f>
        <v>テニス競技　　男子団体戦オーダー表</v>
      </c>
      <c r="H1" s="22"/>
      <c r="I1" s="22"/>
      <c r="J1" s="22"/>
    </row>
    <row r="2" ht="17.25" customHeight="1">
      <c r="F2" s="4"/>
    </row>
    <row r="3" spans="1:10" ht="37.5" customHeight="1">
      <c r="A3" s="23" t="s">
        <v>4</v>
      </c>
      <c r="B3" s="23"/>
      <c r="C3" s="23"/>
      <c r="D3" s="23"/>
      <c r="F3" s="4"/>
      <c r="G3" s="23" t="s">
        <v>3</v>
      </c>
      <c r="H3" s="23"/>
      <c r="I3" s="23"/>
      <c r="J3" s="23"/>
    </row>
    <row r="4" ht="13.5" customHeight="1">
      <c r="F4" s="4"/>
    </row>
    <row r="5" spans="1:10" ht="37.5" customHeight="1">
      <c r="A5" s="1" t="s">
        <v>0</v>
      </c>
      <c r="B5" s="3" t="s">
        <v>16</v>
      </c>
      <c r="C5" s="8"/>
      <c r="D5" s="7">
        <f>IF($C$5="","",VLOOKUP($C$5,'男子データ'!$A$3:$I$31,2))</f>
      </c>
      <c r="F5" s="4"/>
      <c r="G5" s="1" t="s">
        <v>0</v>
      </c>
      <c r="H5" s="3" t="s">
        <v>16</v>
      </c>
      <c r="I5" s="6">
        <f>(IF(C5="","",C5))</f>
      </c>
      <c r="J5" s="7">
        <f>D5</f>
      </c>
    </row>
    <row r="6" spans="1:10" ht="37.5" customHeight="1">
      <c r="A6" s="1" t="s">
        <v>1</v>
      </c>
      <c r="B6" s="1"/>
      <c r="C6" s="24">
        <f>IF($C$5="","",VLOOKUP($C$5,'男子データ'!$A$3:$I$31,3))</f>
      </c>
      <c r="D6" s="24">
        <f>IF($C$5="","",VLOOKUP($C$5,'男子データ'!$A$3:$I$31,3))</f>
      </c>
      <c r="F6" s="4"/>
      <c r="G6" s="1" t="s">
        <v>1</v>
      </c>
      <c r="H6" s="1"/>
      <c r="I6" s="24">
        <f>C6</f>
      </c>
      <c r="J6" s="24"/>
    </row>
    <row r="7" spans="1:10" ht="37.5" customHeight="1">
      <c r="A7" s="1" t="s">
        <v>2</v>
      </c>
      <c r="B7" s="3" t="s">
        <v>16</v>
      </c>
      <c r="C7" s="8"/>
      <c r="D7" s="7">
        <f>IF($C$7="","",VLOOKUP($C$7,'男子データ'!$A$3:$I$31,2))</f>
      </c>
      <c r="F7" s="4"/>
      <c r="G7" s="1" t="s">
        <v>2</v>
      </c>
      <c r="H7" s="3" t="s">
        <v>16</v>
      </c>
      <c r="I7" s="6">
        <f>(IF(C7="","",C7))</f>
      </c>
      <c r="J7" s="7">
        <f>D7</f>
      </c>
    </row>
    <row r="8" spans="1:10" ht="37.5" customHeight="1">
      <c r="A8" s="25" t="s">
        <v>5</v>
      </c>
      <c r="B8" s="26"/>
      <c r="C8" s="26"/>
      <c r="D8" s="27"/>
      <c r="F8" s="4"/>
      <c r="G8" s="25" t="s">
        <v>5</v>
      </c>
      <c r="H8" s="26"/>
      <c r="I8" s="26"/>
      <c r="J8" s="27"/>
    </row>
    <row r="9" spans="1:10" ht="36" customHeight="1">
      <c r="A9" s="2"/>
      <c r="B9" s="28" t="s">
        <v>7</v>
      </c>
      <c r="C9" s="29"/>
      <c r="D9" s="1" t="s">
        <v>6</v>
      </c>
      <c r="F9" s="4"/>
      <c r="G9" s="2"/>
      <c r="H9" s="28" t="s">
        <v>7</v>
      </c>
      <c r="I9" s="29"/>
      <c r="J9" s="1" t="s">
        <v>6</v>
      </c>
    </row>
    <row r="10" spans="1:10" ht="36" customHeight="1">
      <c r="A10" s="30" t="s">
        <v>17</v>
      </c>
      <c r="B10" s="18"/>
      <c r="C10" s="19"/>
      <c r="D10" s="7">
        <f>IF(B10="","",VLOOKUP($C$5,'男子データ'!$A$3:$I$31,B10+3))</f>
      </c>
      <c r="F10" s="4"/>
      <c r="G10" s="30" t="s">
        <v>17</v>
      </c>
      <c r="H10" s="16">
        <f>IF(B10="","",B10)</f>
      </c>
      <c r="I10" s="17"/>
      <c r="J10" s="7">
        <f>D10</f>
      </c>
    </row>
    <row r="11" spans="1:10" ht="36" customHeight="1">
      <c r="A11" s="30"/>
      <c r="B11" s="18"/>
      <c r="C11" s="19"/>
      <c r="D11" s="7">
        <f>IF(B11="","",VLOOKUP($C$5,'男子データ'!$A$3:$I$31,B11+3))</f>
      </c>
      <c r="F11" s="4"/>
      <c r="G11" s="30"/>
      <c r="H11" s="16">
        <f>IF(B11="","",B11)</f>
      </c>
      <c r="I11" s="17"/>
      <c r="J11" s="7">
        <f>D11</f>
      </c>
    </row>
    <row r="12" spans="1:10" ht="36" customHeight="1">
      <c r="A12" s="1" t="s">
        <v>18</v>
      </c>
      <c r="B12" s="18"/>
      <c r="C12" s="19"/>
      <c r="D12" s="7">
        <f>IF(B12="","",VLOOKUP($C$5,'男子データ'!$A$3:$I$31,B12+3))</f>
      </c>
      <c r="F12" s="4"/>
      <c r="G12" s="1" t="s">
        <v>18</v>
      </c>
      <c r="H12" s="16">
        <f>IF(B12="","",B12)</f>
      </c>
      <c r="I12" s="17"/>
      <c r="J12" s="7">
        <f>D12</f>
      </c>
    </row>
    <row r="13" spans="1:10" ht="42" customHeight="1">
      <c r="A13" s="1" t="s">
        <v>19</v>
      </c>
      <c r="B13" s="20"/>
      <c r="C13" s="21"/>
      <c r="D13" s="7">
        <f>IF(B13="","",VLOOKUP($C$5,'男子データ'!$A$3:$I$31,B13+3))</f>
      </c>
      <c r="F13" s="4"/>
      <c r="G13" s="1" t="s">
        <v>19</v>
      </c>
      <c r="H13" s="16">
        <f>IF(B13="","",B13)</f>
      </c>
      <c r="I13" s="17"/>
      <c r="J13" s="7">
        <f>D13</f>
      </c>
    </row>
  </sheetData>
  <sheetProtection password="D85B" sheet="1" objects="1" scenarios="1"/>
  <mergeCells count="20"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</mergeCells>
  <conditionalFormatting sqref="B13:C13">
    <cfRule type="cellIs" priority="1" dxfId="1" operator="equal" stopIfTrue="1">
      <formula>0</formula>
    </cfRule>
    <cfRule type="cellIs" priority="2" dxfId="0" operator="lessThanOrEqual" stopIfTrue="1">
      <formula>$B$12</formula>
    </cfRule>
  </conditionalFormatting>
  <printOptions/>
  <pageMargins left="0.56" right="0.4" top="0.69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3">
      <selection activeCell="C5" sqref="C5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6" width="13.875" style="0" customWidth="1"/>
    <col min="7" max="7" width="16.37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22" t="s">
        <v>26</v>
      </c>
      <c r="B1" s="22"/>
      <c r="C1" s="22"/>
      <c r="D1" s="22"/>
      <c r="F1" s="4"/>
      <c r="G1" s="22" t="str">
        <f>A1</f>
        <v>テニス競技　　女子団体戦オーダー表</v>
      </c>
      <c r="H1" s="22"/>
      <c r="I1" s="22"/>
      <c r="J1" s="22"/>
    </row>
    <row r="2" ht="17.25" customHeight="1">
      <c r="F2" s="4"/>
    </row>
    <row r="3" spans="1:10" ht="37.5" customHeight="1">
      <c r="A3" s="23" t="s">
        <v>4</v>
      </c>
      <c r="B3" s="23"/>
      <c r="C3" s="23"/>
      <c r="D3" s="23"/>
      <c r="F3" s="4"/>
      <c r="G3" s="23" t="s">
        <v>3</v>
      </c>
      <c r="H3" s="23"/>
      <c r="I3" s="23"/>
      <c r="J3" s="23"/>
    </row>
    <row r="4" ht="13.5" customHeight="1">
      <c r="F4" s="4"/>
    </row>
    <row r="5" spans="1:10" ht="37.5" customHeight="1">
      <c r="A5" s="1" t="s">
        <v>0</v>
      </c>
      <c r="B5" s="3" t="s">
        <v>16</v>
      </c>
      <c r="C5" s="8"/>
      <c r="D5" s="7">
        <f>IF($C$5="","",VLOOKUP($C$5,'女子データ'!$A$3:$I$36,2))</f>
      </c>
      <c r="F5" s="4"/>
      <c r="G5" s="1" t="s">
        <v>0</v>
      </c>
      <c r="H5" s="3" t="s">
        <v>16</v>
      </c>
      <c r="I5" s="6">
        <f>(IF(C5="","",C5))</f>
      </c>
      <c r="J5" s="7">
        <f>D5</f>
      </c>
    </row>
    <row r="6" spans="1:10" ht="37.5" customHeight="1">
      <c r="A6" s="1" t="s">
        <v>1</v>
      </c>
      <c r="B6" s="1"/>
      <c r="C6" s="24">
        <f>IF($C$5="","",VLOOKUP($C$5,'女子データ'!$A$3:$I$36,3))</f>
      </c>
      <c r="D6" s="24">
        <f>IF($C$5="","",VLOOKUP($C$5,'男子データ'!$A$3:$I$31,3))</f>
      </c>
      <c r="F6" s="4"/>
      <c r="G6" s="1" t="s">
        <v>1</v>
      </c>
      <c r="H6" s="1"/>
      <c r="I6" s="24">
        <f>C6</f>
      </c>
      <c r="J6" s="24"/>
    </row>
    <row r="7" spans="1:10" ht="37.5" customHeight="1">
      <c r="A7" s="1" t="s">
        <v>2</v>
      </c>
      <c r="B7" s="3" t="s">
        <v>16</v>
      </c>
      <c r="C7" s="8"/>
      <c r="D7" s="7">
        <f>IF($C$7="","",VLOOKUP($C$7,'女子データ'!$A$3:$I$36,2))</f>
      </c>
      <c r="F7" s="4"/>
      <c r="G7" s="1" t="s">
        <v>2</v>
      </c>
      <c r="H7" s="3" t="s">
        <v>16</v>
      </c>
      <c r="I7" s="6">
        <f>(IF(C7="","",C7))</f>
      </c>
      <c r="J7" s="7">
        <f>D7</f>
      </c>
    </row>
    <row r="8" spans="1:10" ht="37.5" customHeight="1">
      <c r="A8" s="25" t="s">
        <v>5</v>
      </c>
      <c r="B8" s="26"/>
      <c r="C8" s="26"/>
      <c r="D8" s="27"/>
      <c r="F8" s="4"/>
      <c r="G8" s="25" t="s">
        <v>5</v>
      </c>
      <c r="H8" s="26"/>
      <c r="I8" s="26"/>
      <c r="J8" s="27"/>
    </row>
    <row r="9" spans="1:10" ht="36" customHeight="1">
      <c r="A9" s="2"/>
      <c r="B9" s="28" t="s">
        <v>7</v>
      </c>
      <c r="C9" s="29"/>
      <c r="D9" s="1" t="s">
        <v>6</v>
      </c>
      <c r="F9" s="4"/>
      <c r="G9" s="2"/>
      <c r="H9" s="28" t="s">
        <v>7</v>
      </c>
      <c r="I9" s="29"/>
      <c r="J9" s="1" t="s">
        <v>6</v>
      </c>
    </row>
    <row r="10" spans="1:10" ht="36" customHeight="1">
      <c r="A10" s="30" t="s">
        <v>17</v>
      </c>
      <c r="B10" s="18"/>
      <c r="C10" s="19"/>
      <c r="D10" s="7">
        <f>IF(B10="","",VLOOKUP($C$5,'女子データ'!$A$3:$I$36,B10+3))</f>
      </c>
      <c r="F10" s="4"/>
      <c r="G10" s="30" t="s">
        <v>17</v>
      </c>
      <c r="H10" s="16">
        <f>IF(B10="","",B10)</f>
      </c>
      <c r="I10" s="17"/>
      <c r="J10" s="7">
        <f>D10</f>
      </c>
    </row>
    <row r="11" spans="1:10" ht="36" customHeight="1">
      <c r="A11" s="30"/>
      <c r="B11" s="18"/>
      <c r="C11" s="19"/>
      <c r="D11" s="7">
        <f>IF(B11="","",VLOOKUP($C$5,'女子データ'!$A$3:$I$36,B11+3))</f>
      </c>
      <c r="F11" s="4"/>
      <c r="G11" s="30"/>
      <c r="H11" s="16">
        <f>IF(B11="","",B11)</f>
      </c>
      <c r="I11" s="17"/>
      <c r="J11" s="7">
        <f>D11</f>
      </c>
    </row>
    <row r="12" spans="1:10" ht="36" customHeight="1">
      <c r="A12" s="1" t="s">
        <v>18</v>
      </c>
      <c r="B12" s="18"/>
      <c r="C12" s="19"/>
      <c r="D12" s="7">
        <f>IF(B12="","",VLOOKUP($C$5,'女子データ'!$A$3:$I$36,B12+3))</f>
      </c>
      <c r="F12" s="4"/>
      <c r="G12" s="1" t="s">
        <v>18</v>
      </c>
      <c r="H12" s="16">
        <f>IF(B12="","",B12)</f>
      </c>
      <c r="I12" s="17"/>
      <c r="J12" s="7">
        <f>D12</f>
      </c>
    </row>
    <row r="13" spans="1:10" ht="42" customHeight="1">
      <c r="A13" s="1" t="s">
        <v>19</v>
      </c>
      <c r="B13" s="20"/>
      <c r="C13" s="21"/>
      <c r="D13" s="7">
        <f>IF(B13="","",VLOOKUP($C$5,'女子データ'!$A$3:$I$36,B13+3))</f>
      </c>
      <c r="F13" s="4"/>
      <c r="G13" s="1" t="s">
        <v>19</v>
      </c>
      <c r="H13" s="16">
        <f>IF(B13="","",B13)</f>
      </c>
      <c r="I13" s="17"/>
      <c r="J13" s="7">
        <f>D13</f>
      </c>
    </row>
  </sheetData>
  <sheetProtection password="D85B" sheet="1"/>
  <mergeCells count="20"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</mergeCells>
  <conditionalFormatting sqref="B13:C13">
    <cfRule type="cellIs" priority="1" dxfId="1" operator="equal" stopIfTrue="1">
      <formula>0</formula>
    </cfRule>
    <cfRule type="cellIs" priority="2" dxfId="0" operator="lessThanOrEqual" stopIfTrue="1">
      <formula>$B$12</formula>
    </cfRule>
  </conditionalFormatting>
  <printOptions/>
  <pageMargins left="0.56" right="0.4" top="0.69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D33" sqref="D33"/>
    </sheetView>
  </sheetViews>
  <sheetFormatPr defaultColWidth="9.00390625" defaultRowHeight="13.5"/>
  <cols>
    <col min="1" max="1" width="6.125" style="5" customWidth="1"/>
    <col min="2" max="2" width="13.875" style="5" bestFit="1" customWidth="1"/>
    <col min="3" max="9" width="16.125" style="5" bestFit="1" customWidth="1"/>
    <col min="10" max="16384" width="9.00390625" style="5" customWidth="1"/>
  </cols>
  <sheetData>
    <row r="1" ht="27" customHeight="1">
      <c r="A1" s="5" t="s">
        <v>8</v>
      </c>
    </row>
    <row r="2" spans="1:9" ht="17.25" customHeight="1">
      <c r="A2" s="9" t="s">
        <v>9</v>
      </c>
      <c r="B2" s="9" t="s">
        <v>0</v>
      </c>
      <c r="C2" s="9" t="s">
        <v>1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9" s="14" customFormat="1" ht="17.25" customHeight="1">
      <c r="A3" s="9">
        <v>1</v>
      </c>
      <c r="B3" s="10" t="s">
        <v>27</v>
      </c>
      <c r="C3" s="10" t="s">
        <v>28</v>
      </c>
      <c r="D3" s="10" t="s">
        <v>71</v>
      </c>
      <c r="E3" s="10" t="s">
        <v>72</v>
      </c>
      <c r="F3" s="10" t="s">
        <v>73</v>
      </c>
      <c r="G3" s="10" t="s">
        <v>74</v>
      </c>
      <c r="H3" s="10" t="s">
        <v>75</v>
      </c>
      <c r="I3" s="10" t="s">
        <v>76</v>
      </c>
    </row>
    <row r="4" spans="1:9" s="14" customFormat="1" ht="17.25" customHeight="1">
      <c r="A4" s="9">
        <v>2</v>
      </c>
      <c r="B4" s="10" t="s">
        <v>29</v>
      </c>
      <c r="C4" s="10" t="s">
        <v>30</v>
      </c>
      <c r="D4" s="10" t="s">
        <v>77</v>
      </c>
      <c r="E4" s="10" t="s">
        <v>78</v>
      </c>
      <c r="F4" s="10" t="s">
        <v>79</v>
      </c>
      <c r="G4" s="10" t="s">
        <v>80</v>
      </c>
      <c r="H4" s="10" t="s">
        <v>81</v>
      </c>
      <c r="I4" s="10" t="s">
        <v>82</v>
      </c>
    </row>
    <row r="5" spans="1:9" s="14" customFormat="1" ht="17.25" customHeight="1">
      <c r="A5" s="9">
        <v>3</v>
      </c>
      <c r="B5" s="10" t="s">
        <v>31</v>
      </c>
      <c r="C5" s="10" t="s">
        <v>32</v>
      </c>
      <c r="D5" s="10" t="s">
        <v>83</v>
      </c>
      <c r="E5" s="10" t="s">
        <v>84</v>
      </c>
      <c r="F5" s="10" t="s">
        <v>85</v>
      </c>
      <c r="G5" s="10" t="s">
        <v>86</v>
      </c>
      <c r="H5" s="10" t="s">
        <v>87</v>
      </c>
      <c r="I5" s="10" t="s">
        <v>88</v>
      </c>
    </row>
    <row r="6" spans="1:9" s="14" customFormat="1" ht="17.25" customHeight="1">
      <c r="A6" s="9">
        <v>4</v>
      </c>
      <c r="B6" s="10" t="s">
        <v>33</v>
      </c>
      <c r="C6" s="10" t="s">
        <v>34</v>
      </c>
      <c r="D6" s="10" t="s">
        <v>89</v>
      </c>
      <c r="E6" s="10" t="s">
        <v>90</v>
      </c>
      <c r="F6" s="10" t="s">
        <v>91</v>
      </c>
      <c r="G6" s="10" t="s">
        <v>92</v>
      </c>
      <c r="H6" s="10" t="s">
        <v>93</v>
      </c>
      <c r="I6" s="10" t="s">
        <v>94</v>
      </c>
    </row>
    <row r="7" spans="1:9" s="14" customFormat="1" ht="17.25" customHeight="1">
      <c r="A7" s="9">
        <v>5</v>
      </c>
      <c r="B7" s="10" t="s">
        <v>35</v>
      </c>
      <c r="C7" s="10" t="s">
        <v>36</v>
      </c>
      <c r="D7" s="10" t="s">
        <v>95</v>
      </c>
      <c r="E7" s="10" t="s">
        <v>96</v>
      </c>
      <c r="F7" s="10" t="s">
        <v>97</v>
      </c>
      <c r="G7" s="10" t="s">
        <v>98</v>
      </c>
      <c r="H7" s="10" t="s">
        <v>99</v>
      </c>
      <c r="I7" s="10" t="s">
        <v>100</v>
      </c>
    </row>
    <row r="8" spans="1:9" s="14" customFormat="1" ht="17.25" customHeight="1">
      <c r="A8" s="9">
        <v>6</v>
      </c>
      <c r="B8" s="10" t="s">
        <v>37</v>
      </c>
      <c r="C8" s="10" t="s">
        <v>38</v>
      </c>
      <c r="D8" s="10" t="s">
        <v>101</v>
      </c>
      <c r="E8" s="10" t="s">
        <v>102</v>
      </c>
      <c r="F8" s="10" t="s">
        <v>103</v>
      </c>
      <c r="G8" s="10" t="s">
        <v>104</v>
      </c>
      <c r="H8" s="10" t="s">
        <v>105</v>
      </c>
      <c r="I8" s="10" t="s">
        <v>106</v>
      </c>
    </row>
    <row r="9" spans="1:9" s="14" customFormat="1" ht="17.25" customHeight="1">
      <c r="A9" s="9">
        <v>7</v>
      </c>
      <c r="B9" s="10" t="s">
        <v>39</v>
      </c>
      <c r="C9" s="10" t="s">
        <v>40</v>
      </c>
      <c r="D9" s="10" t="s">
        <v>107</v>
      </c>
      <c r="E9" s="10" t="s">
        <v>108</v>
      </c>
      <c r="F9" s="10" t="s">
        <v>109</v>
      </c>
      <c r="G9" s="10" t="s">
        <v>110</v>
      </c>
      <c r="H9" s="15" t="s">
        <v>111</v>
      </c>
      <c r="I9" s="15" t="s">
        <v>112</v>
      </c>
    </row>
    <row r="10" spans="1:9" s="14" customFormat="1" ht="17.25" customHeight="1">
      <c r="A10" s="9">
        <v>8</v>
      </c>
      <c r="B10" s="11" t="s">
        <v>41</v>
      </c>
      <c r="C10" s="10" t="s">
        <v>42</v>
      </c>
      <c r="D10" s="10" t="s">
        <v>113</v>
      </c>
      <c r="E10" s="10" t="s">
        <v>114</v>
      </c>
      <c r="F10" s="10" t="s">
        <v>115</v>
      </c>
      <c r="G10" s="10" t="s">
        <v>116</v>
      </c>
      <c r="H10" s="10" t="s">
        <v>117</v>
      </c>
      <c r="I10" s="10" t="s">
        <v>118</v>
      </c>
    </row>
    <row r="11" spans="1:9" s="14" customFormat="1" ht="17.25" customHeight="1">
      <c r="A11" s="9">
        <v>9</v>
      </c>
      <c r="B11" s="10" t="s">
        <v>43</v>
      </c>
      <c r="C11" s="10" t="s">
        <v>44</v>
      </c>
      <c r="D11" s="10" t="s">
        <v>119</v>
      </c>
      <c r="E11" s="10" t="s">
        <v>120</v>
      </c>
      <c r="F11" s="10" t="s">
        <v>121</v>
      </c>
      <c r="G11" s="10" t="s">
        <v>122</v>
      </c>
      <c r="H11" s="10" t="s">
        <v>123</v>
      </c>
      <c r="I11" s="10" t="s">
        <v>124</v>
      </c>
    </row>
    <row r="12" spans="1:9" s="14" customFormat="1" ht="17.25" customHeight="1">
      <c r="A12" s="9">
        <v>10</v>
      </c>
      <c r="B12" s="10" t="s">
        <v>45</v>
      </c>
      <c r="C12" s="10" t="s">
        <v>46</v>
      </c>
      <c r="D12" s="10" t="s">
        <v>125</v>
      </c>
      <c r="E12" s="10" t="s">
        <v>126</v>
      </c>
      <c r="F12" s="10" t="s">
        <v>127</v>
      </c>
      <c r="G12" s="10" t="s">
        <v>128</v>
      </c>
      <c r="H12" s="10" t="s">
        <v>129</v>
      </c>
      <c r="I12" s="10" t="s">
        <v>129</v>
      </c>
    </row>
    <row r="13" spans="1:9" s="14" customFormat="1" ht="17.25" customHeight="1">
      <c r="A13" s="9">
        <v>11</v>
      </c>
      <c r="B13" s="10" t="s">
        <v>47</v>
      </c>
      <c r="C13" s="10" t="s">
        <v>48</v>
      </c>
      <c r="D13" s="10" t="s">
        <v>130</v>
      </c>
      <c r="E13" s="10" t="s">
        <v>131</v>
      </c>
      <c r="F13" s="10" t="s">
        <v>132</v>
      </c>
      <c r="G13" s="10" t="s">
        <v>133</v>
      </c>
      <c r="H13" s="10" t="s">
        <v>134</v>
      </c>
      <c r="I13" s="10" t="s">
        <v>135</v>
      </c>
    </row>
    <row r="14" spans="1:9" s="14" customFormat="1" ht="17.25" customHeight="1">
      <c r="A14" s="9">
        <v>12</v>
      </c>
      <c r="B14" s="10" t="s">
        <v>49</v>
      </c>
      <c r="C14" s="10" t="s">
        <v>50</v>
      </c>
      <c r="D14" s="10" t="s">
        <v>136</v>
      </c>
      <c r="E14" s="10" t="s">
        <v>137</v>
      </c>
      <c r="F14" s="10" t="s">
        <v>138</v>
      </c>
      <c r="G14" s="10" t="s">
        <v>139</v>
      </c>
      <c r="H14" s="10" t="s">
        <v>140</v>
      </c>
      <c r="I14" s="10" t="s">
        <v>141</v>
      </c>
    </row>
    <row r="15" spans="1:9" s="14" customFormat="1" ht="17.25" customHeight="1">
      <c r="A15" s="9">
        <v>13</v>
      </c>
      <c r="B15" s="10" t="s">
        <v>51</v>
      </c>
      <c r="C15" s="10" t="s">
        <v>52</v>
      </c>
      <c r="D15" s="10" t="s">
        <v>142</v>
      </c>
      <c r="E15" s="10" t="s">
        <v>143</v>
      </c>
      <c r="F15" s="10" t="s">
        <v>144</v>
      </c>
      <c r="G15" s="10" t="s">
        <v>145</v>
      </c>
      <c r="H15" s="10" t="s">
        <v>146</v>
      </c>
      <c r="I15" s="10" t="s">
        <v>147</v>
      </c>
    </row>
    <row r="16" spans="1:9" s="14" customFormat="1" ht="17.25" customHeight="1">
      <c r="A16" s="9">
        <v>14</v>
      </c>
      <c r="B16" s="10" t="s">
        <v>53</v>
      </c>
      <c r="C16" s="10" t="s">
        <v>54</v>
      </c>
      <c r="D16" s="10" t="s">
        <v>148</v>
      </c>
      <c r="E16" s="10" t="s">
        <v>149</v>
      </c>
      <c r="F16" s="10" t="s">
        <v>150</v>
      </c>
      <c r="G16" s="10" t="s">
        <v>151</v>
      </c>
      <c r="H16" s="10" t="s">
        <v>152</v>
      </c>
      <c r="I16" s="10" t="s">
        <v>153</v>
      </c>
    </row>
    <row r="17" spans="1:9" s="14" customFormat="1" ht="17.25" customHeight="1">
      <c r="A17" s="9">
        <v>15</v>
      </c>
      <c r="B17" s="10" t="s">
        <v>55</v>
      </c>
      <c r="C17" s="10" t="s">
        <v>56</v>
      </c>
      <c r="D17" s="10" t="s">
        <v>154</v>
      </c>
      <c r="E17" s="10" t="s">
        <v>155</v>
      </c>
      <c r="F17" s="10" t="s">
        <v>156</v>
      </c>
      <c r="G17" s="10" t="s">
        <v>157</v>
      </c>
      <c r="H17" s="10" t="s">
        <v>158</v>
      </c>
      <c r="I17" s="10" t="s">
        <v>159</v>
      </c>
    </row>
    <row r="18" spans="1:9" s="14" customFormat="1" ht="17.25" customHeight="1">
      <c r="A18" s="9">
        <v>16</v>
      </c>
      <c r="B18" s="10" t="s">
        <v>57</v>
      </c>
      <c r="C18" s="10" t="s">
        <v>58</v>
      </c>
      <c r="D18" s="10" t="s">
        <v>160</v>
      </c>
      <c r="E18" s="10" t="s">
        <v>161</v>
      </c>
      <c r="F18" s="10" t="s">
        <v>162</v>
      </c>
      <c r="G18" s="10" t="s">
        <v>163</v>
      </c>
      <c r="H18" s="10" t="s">
        <v>164</v>
      </c>
      <c r="I18" s="10" t="s">
        <v>165</v>
      </c>
    </row>
    <row r="19" spans="1:9" s="14" customFormat="1" ht="17.25" customHeight="1">
      <c r="A19" s="9">
        <v>17</v>
      </c>
      <c r="B19" s="10" t="s">
        <v>59</v>
      </c>
      <c r="C19" s="10" t="s">
        <v>60</v>
      </c>
      <c r="D19" s="10" t="s">
        <v>166</v>
      </c>
      <c r="E19" s="10" t="s">
        <v>167</v>
      </c>
      <c r="F19" s="10" t="s">
        <v>168</v>
      </c>
      <c r="G19" s="10" t="s">
        <v>169</v>
      </c>
      <c r="H19" s="10" t="s">
        <v>170</v>
      </c>
      <c r="I19" s="10" t="s">
        <v>171</v>
      </c>
    </row>
    <row r="20" spans="1:9" s="14" customFormat="1" ht="17.25" customHeight="1">
      <c r="A20" s="9">
        <v>18</v>
      </c>
      <c r="B20" s="10" t="s">
        <v>61</v>
      </c>
      <c r="C20" s="10" t="s">
        <v>62</v>
      </c>
      <c r="D20" s="10" t="s">
        <v>172</v>
      </c>
      <c r="E20" s="10" t="s">
        <v>173</v>
      </c>
      <c r="F20" s="10" t="s">
        <v>174</v>
      </c>
      <c r="G20" s="10" t="s">
        <v>175</v>
      </c>
      <c r="H20" s="10" t="s">
        <v>176</v>
      </c>
      <c r="I20" s="10" t="s">
        <v>177</v>
      </c>
    </row>
    <row r="21" spans="1:9" s="14" customFormat="1" ht="17.25" customHeight="1">
      <c r="A21" s="9">
        <v>19</v>
      </c>
      <c r="B21" s="10" t="s">
        <v>63</v>
      </c>
      <c r="C21" s="10" t="s">
        <v>64</v>
      </c>
      <c r="D21" s="10" t="s">
        <v>178</v>
      </c>
      <c r="E21" s="10" t="s">
        <v>179</v>
      </c>
      <c r="F21" s="10" t="s">
        <v>180</v>
      </c>
      <c r="G21" s="10" t="s">
        <v>181</v>
      </c>
      <c r="H21" s="10" t="s">
        <v>182</v>
      </c>
      <c r="I21" s="10" t="s">
        <v>183</v>
      </c>
    </row>
    <row r="22" spans="1:9" s="14" customFormat="1" ht="17.25" customHeight="1">
      <c r="A22" s="9">
        <v>20</v>
      </c>
      <c r="B22" s="10" t="s">
        <v>65</v>
      </c>
      <c r="C22" s="10" t="s">
        <v>66</v>
      </c>
      <c r="D22" s="10" t="s">
        <v>184</v>
      </c>
      <c r="E22" s="10" t="s">
        <v>185</v>
      </c>
      <c r="F22" s="10" t="s">
        <v>186</v>
      </c>
      <c r="G22" s="10" t="s">
        <v>187</v>
      </c>
      <c r="H22" s="10" t="s">
        <v>188</v>
      </c>
      <c r="I22" s="10" t="s">
        <v>189</v>
      </c>
    </row>
    <row r="23" spans="1:9" s="14" customFormat="1" ht="17.25" customHeight="1">
      <c r="A23" s="9">
        <v>21</v>
      </c>
      <c r="B23" s="10" t="s">
        <v>67</v>
      </c>
      <c r="C23" s="10" t="s">
        <v>68</v>
      </c>
      <c r="D23" s="10" t="s">
        <v>190</v>
      </c>
      <c r="E23" s="10" t="s">
        <v>191</v>
      </c>
      <c r="F23" s="10" t="s">
        <v>192</v>
      </c>
      <c r="G23" s="10" t="s">
        <v>193</v>
      </c>
      <c r="H23" s="10" t="s">
        <v>194</v>
      </c>
      <c r="I23" s="10" t="s">
        <v>195</v>
      </c>
    </row>
    <row r="24" spans="1:9" s="14" customFormat="1" ht="17.25" customHeight="1">
      <c r="A24" s="9">
        <v>22</v>
      </c>
      <c r="B24" s="11" t="s">
        <v>69</v>
      </c>
      <c r="C24" s="10" t="s">
        <v>70</v>
      </c>
      <c r="D24" s="10" t="s">
        <v>196</v>
      </c>
      <c r="E24" s="10" t="s">
        <v>197</v>
      </c>
      <c r="F24" s="10" t="s">
        <v>198</v>
      </c>
      <c r="G24" s="10" t="s">
        <v>199</v>
      </c>
      <c r="H24" s="10" t="s">
        <v>200</v>
      </c>
      <c r="I24" s="10" t="s">
        <v>201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9.00390625" style="5" customWidth="1"/>
    <col min="2" max="2" width="13.375" style="5" customWidth="1"/>
    <col min="3" max="4" width="16.125" style="5" bestFit="1" customWidth="1"/>
    <col min="5" max="5" width="18.375" style="5" bestFit="1" customWidth="1"/>
    <col min="6" max="9" width="16.125" style="5" bestFit="1" customWidth="1"/>
    <col min="10" max="16384" width="9.00390625" style="5" customWidth="1"/>
  </cols>
  <sheetData>
    <row r="1" ht="21" customHeight="1">
      <c r="A1" s="5" t="s">
        <v>23</v>
      </c>
    </row>
    <row r="2" spans="1:9" ht="21" customHeight="1">
      <c r="A2" s="9" t="s">
        <v>9</v>
      </c>
      <c r="B2" s="9" t="s">
        <v>0</v>
      </c>
      <c r="C2" s="9" t="s">
        <v>1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9" s="14" customFormat="1" ht="21" customHeight="1">
      <c r="A3" s="9">
        <v>1</v>
      </c>
      <c r="B3" s="10" t="s">
        <v>27</v>
      </c>
      <c r="C3" s="10" t="s">
        <v>202</v>
      </c>
      <c r="D3" s="10" t="s">
        <v>224</v>
      </c>
      <c r="E3" s="10" t="s">
        <v>225</v>
      </c>
      <c r="F3" s="10" t="s">
        <v>226</v>
      </c>
      <c r="G3" s="10" t="s">
        <v>227</v>
      </c>
      <c r="H3" s="10" t="s">
        <v>228</v>
      </c>
      <c r="I3" s="10" t="s">
        <v>229</v>
      </c>
    </row>
    <row r="4" spans="1:9" s="14" customFormat="1" ht="21" customHeight="1">
      <c r="A4" s="9">
        <v>2</v>
      </c>
      <c r="B4" s="10" t="s">
        <v>55</v>
      </c>
      <c r="C4" s="10" t="s">
        <v>203</v>
      </c>
      <c r="D4" s="10" t="s">
        <v>230</v>
      </c>
      <c r="E4" s="10" t="s">
        <v>231</v>
      </c>
      <c r="F4" s="10" t="s">
        <v>232</v>
      </c>
      <c r="G4" s="10" t="s">
        <v>233</v>
      </c>
      <c r="H4" s="10" t="s">
        <v>234</v>
      </c>
      <c r="I4" s="10" t="s">
        <v>235</v>
      </c>
    </row>
    <row r="5" spans="1:9" s="14" customFormat="1" ht="21" customHeight="1">
      <c r="A5" s="9">
        <v>3</v>
      </c>
      <c r="B5" s="10" t="s">
        <v>204</v>
      </c>
      <c r="C5" s="10" t="s">
        <v>205</v>
      </c>
      <c r="D5" s="10" t="s">
        <v>236</v>
      </c>
      <c r="E5" s="10" t="s">
        <v>237</v>
      </c>
      <c r="F5" s="10" t="s">
        <v>238</v>
      </c>
      <c r="G5" s="10" t="s">
        <v>239</v>
      </c>
      <c r="H5" s="10"/>
      <c r="I5" s="10"/>
    </row>
    <row r="6" spans="1:9" s="14" customFormat="1" ht="21" customHeight="1">
      <c r="A6" s="9">
        <v>4</v>
      </c>
      <c r="B6" s="10" t="s">
        <v>29</v>
      </c>
      <c r="C6" s="10" t="s">
        <v>206</v>
      </c>
      <c r="D6" s="10" t="s">
        <v>240</v>
      </c>
      <c r="E6" s="10" t="s">
        <v>241</v>
      </c>
      <c r="F6" s="10" t="s">
        <v>242</v>
      </c>
      <c r="G6" s="10" t="s">
        <v>243</v>
      </c>
      <c r="H6" s="10" t="s">
        <v>244</v>
      </c>
      <c r="I6" s="10" t="s">
        <v>245</v>
      </c>
    </row>
    <row r="7" spans="1:9" s="14" customFormat="1" ht="21" customHeight="1">
      <c r="A7" s="9">
        <v>5</v>
      </c>
      <c r="B7" s="10" t="s">
        <v>61</v>
      </c>
      <c r="C7" s="10" t="s">
        <v>207</v>
      </c>
      <c r="D7" s="10" t="s">
        <v>246</v>
      </c>
      <c r="E7" s="10" t="s">
        <v>247</v>
      </c>
      <c r="F7" s="10" t="s">
        <v>248</v>
      </c>
      <c r="G7" s="10" t="s">
        <v>249</v>
      </c>
      <c r="H7" s="10" t="s">
        <v>250</v>
      </c>
      <c r="I7" s="10" t="s">
        <v>251</v>
      </c>
    </row>
    <row r="8" spans="1:9" s="14" customFormat="1" ht="19.5" customHeight="1">
      <c r="A8" s="9">
        <v>6</v>
      </c>
      <c r="B8" s="10" t="s">
        <v>208</v>
      </c>
      <c r="C8" s="10" t="s">
        <v>209</v>
      </c>
      <c r="D8" s="10" t="s">
        <v>252</v>
      </c>
      <c r="E8" s="10" t="s">
        <v>253</v>
      </c>
      <c r="F8" s="10" t="s">
        <v>254</v>
      </c>
      <c r="G8" s="10" t="s">
        <v>255</v>
      </c>
      <c r="H8" s="10" t="s">
        <v>256</v>
      </c>
      <c r="I8" s="10" t="s">
        <v>257</v>
      </c>
    </row>
    <row r="9" spans="1:9" s="14" customFormat="1" ht="21" customHeight="1">
      <c r="A9" s="9">
        <v>7</v>
      </c>
      <c r="B9" s="10" t="s">
        <v>35</v>
      </c>
      <c r="C9" s="10" t="s">
        <v>210</v>
      </c>
      <c r="D9" s="10" t="s">
        <v>258</v>
      </c>
      <c r="E9" s="10" t="s">
        <v>259</v>
      </c>
      <c r="F9" s="10" t="s">
        <v>260</v>
      </c>
      <c r="G9" s="10" t="s">
        <v>261</v>
      </c>
      <c r="H9" s="10" t="s">
        <v>262</v>
      </c>
      <c r="I9" s="10" t="s">
        <v>263</v>
      </c>
    </row>
    <row r="10" spans="1:9" s="14" customFormat="1" ht="21" customHeight="1">
      <c r="A10" s="9">
        <v>8</v>
      </c>
      <c r="B10" s="10" t="s">
        <v>211</v>
      </c>
      <c r="C10" s="10" t="s">
        <v>212</v>
      </c>
      <c r="D10" s="10" t="s">
        <v>264</v>
      </c>
      <c r="E10" s="10" t="s">
        <v>265</v>
      </c>
      <c r="F10" s="10" t="s">
        <v>266</v>
      </c>
      <c r="G10" s="10" t="s">
        <v>267</v>
      </c>
      <c r="H10" s="10" t="s">
        <v>268</v>
      </c>
      <c r="I10" s="10"/>
    </row>
    <row r="11" spans="1:9" s="14" customFormat="1" ht="21" customHeight="1">
      <c r="A11" s="9">
        <v>9</v>
      </c>
      <c r="B11" s="10" t="s">
        <v>37</v>
      </c>
      <c r="C11" s="10" t="s">
        <v>213</v>
      </c>
      <c r="D11" s="10" t="s">
        <v>269</v>
      </c>
      <c r="E11" s="10" t="s">
        <v>270</v>
      </c>
      <c r="F11" s="10" t="s">
        <v>271</v>
      </c>
      <c r="G11" s="10" t="s">
        <v>272</v>
      </c>
      <c r="H11" s="10" t="s">
        <v>273</v>
      </c>
      <c r="I11" s="10" t="s">
        <v>274</v>
      </c>
    </row>
    <row r="12" spans="1:9" s="14" customFormat="1" ht="21" customHeight="1">
      <c r="A12" s="9">
        <v>10</v>
      </c>
      <c r="B12" s="10" t="s">
        <v>49</v>
      </c>
      <c r="C12" s="10" t="s">
        <v>214</v>
      </c>
      <c r="D12" s="10" t="s">
        <v>275</v>
      </c>
      <c r="E12" s="10" t="s">
        <v>276</v>
      </c>
      <c r="F12" s="10" t="s">
        <v>277</v>
      </c>
      <c r="G12" s="10" t="s">
        <v>278</v>
      </c>
      <c r="H12" s="10" t="s">
        <v>279</v>
      </c>
      <c r="I12" s="10" t="s">
        <v>280</v>
      </c>
    </row>
    <row r="13" spans="1:9" s="14" customFormat="1" ht="21" customHeight="1">
      <c r="A13" s="9">
        <v>11</v>
      </c>
      <c r="B13" s="10" t="s">
        <v>63</v>
      </c>
      <c r="C13" s="10" t="s">
        <v>215</v>
      </c>
      <c r="D13" s="10" t="s">
        <v>281</v>
      </c>
      <c r="E13" s="10" t="s">
        <v>282</v>
      </c>
      <c r="F13" s="10" t="s">
        <v>283</v>
      </c>
      <c r="G13" s="10" t="s">
        <v>284</v>
      </c>
      <c r="H13" s="10" t="s">
        <v>285</v>
      </c>
      <c r="I13" s="10" t="s">
        <v>286</v>
      </c>
    </row>
    <row r="14" spans="1:9" s="14" customFormat="1" ht="21" customHeight="1">
      <c r="A14" s="9">
        <v>12</v>
      </c>
      <c r="B14" s="10" t="s">
        <v>216</v>
      </c>
      <c r="C14" s="10" t="s">
        <v>217</v>
      </c>
      <c r="D14" s="10" t="s">
        <v>287</v>
      </c>
      <c r="E14" s="10" t="s">
        <v>288</v>
      </c>
      <c r="F14" s="10" t="s">
        <v>289</v>
      </c>
      <c r="G14" s="10" t="s">
        <v>290</v>
      </c>
      <c r="H14" s="10"/>
      <c r="I14" s="10"/>
    </row>
    <row r="15" spans="1:9" s="14" customFormat="1" ht="21" customHeight="1">
      <c r="A15" s="9">
        <v>13</v>
      </c>
      <c r="B15" s="12" t="s">
        <v>53</v>
      </c>
      <c r="C15" s="10" t="s">
        <v>218</v>
      </c>
      <c r="D15" s="10" t="s">
        <v>291</v>
      </c>
      <c r="E15" s="10" t="s">
        <v>292</v>
      </c>
      <c r="F15" s="10" t="s">
        <v>293</v>
      </c>
      <c r="G15" s="10" t="s">
        <v>294</v>
      </c>
      <c r="H15" s="10" t="s">
        <v>295</v>
      </c>
      <c r="I15" s="10" t="s">
        <v>296</v>
      </c>
    </row>
    <row r="16" spans="1:9" s="14" customFormat="1" ht="21" customHeight="1">
      <c r="A16" s="9">
        <v>14</v>
      </c>
      <c r="B16" s="10" t="s">
        <v>51</v>
      </c>
      <c r="C16" s="10" t="s">
        <v>219</v>
      </c>
      <c r="D16" s="10" t="s">
        <v>297</v>
      </c>
      <c r="E16" s="10" t="s">
        <v>298</v>
      </c>
      <c r="F16" s="10" t="s">
        <v>299</v>
      </c>
      <c r="G16" s="10" t="s">
        <v>300</v>
      </c>
      <c r="H16" s="10"/>
      <c r="I16" s="10"/>
    </row>
    <row r="17" spans="1:9" s="14" customFormat="1" ht="21" customHeight="1">
      <c r="A17" s="9">
        <v>15</v>
      </c>
      <c r="B17" s="10" t="s">
        <v>47</v>
      </c>
      <c r="C17" s="10" t="s">
        <v>220</v>
      </c>
      <c r="D17" s="10" t="s">
        <v>301</v>
      </c>
      <c r="E17" s="10" t="s">
        <v>302</v>
      </c>
      <c r="F17" s="10" t="s">
        <v>303</v>
      </c>
      <c r="G17" s="10" t="s">
        <v>304</v>
      </c>
      <c r="H17" s="10" t="s">
        <v>305</v>
      </c>
      <c r="I17" s="10" t="s">
        <v>306</v>
      </c>
    </row>
    <row r="18" spans="1:9" s="14" customFormat="1" ht="21" customHeight="1">
      <c r="A18" s="9">
        <v>16</v>
      </c>
      <c r="B18" s="10" t="s">
        <v>59</v>
      </c>
      <c r="C18" s="10" t="s">
        <v>221</v>
      </c>
      <c r="D18" s="10" t="s">
        <v>307</v>
      </c>
      <c r="E18" s="10" t="s">
        <v>308</v>
      </c>
      <c r="F18" s="10" t="s">
        <v>309</v>
      </c>
      <c r="G18" s="10" t="s">
        <v>310</v>
      </c>
      <c r="H18" s="10" t="s">
        <v>311</v>
      </c>
      <c r="I18" s="10" t="s">
        <v>312</v>
      </c>
    </row>
    <row r="19" spans="1:9" s="14" customFormat="1" ht="21" customHeight="1">
      <c r="A19" s="9">
        <v>17</v>
      </c>
      <c r="B19" s="10" t="s">
        <v>39</v>
      </c>
      <c r="C19" s="10" t="s">
        <v>222</v>
      </c>
      <c r="D19" s="10" t="s">
        <v>313</v>
      </c>
      <c r="E19" s="10" t="s">
        <v>314</v>
      </c>
      <c r="F19" s="10" t="s">
        <v>315</v>
      </c>
      <c r="G19" s="10" t="s">
        <v>316</v>
      </c>
      <c r="H19" s="10" t="s">
        <v>317</v>
      </c>
      <c r="I19" s="10" t="s">
        <v>318</v>
      </c>
    </row>
    <row r="20" spans="1:9" s="14" customFormat="1" ht="21" customHeight="1">
      <c r="A20" s="9">
        <v>18</v>
      </c>
      <c r="B20" s="10" t="s">
        <v>69</v>
      </c>
      <c r="C20" s="10" t="s">
        <v>223</v>
      </c>
      <c r="D20" s="10" t="s">
        <v>319</v>
      </c>
      <c r="E20" s="10" t="s">
        <v>320</v>
      </c>
      <c r="F20" s="10" t="s">
        <v>321</v>
      </c>
      <c r="G20" s="10" t="s">
        <v>322</v>
      </c>
      <c r="H20" s="12" t="s">
        <v>323</v>
      </c>
      <c r="I20" s="12" t="s">
        <v>324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長崎県立高校</cp:lastModifiedBy>
  <cp:lastPrinted>2018-10-20T01:33:51Z</cp:lastPrinted>
  <dcterms:created xsi:type="dcterms:W3CDTF">2008-05-31T02:31:12Z</dcterms:created>
  <dcterms:modified xsi:type="dcterms:W3CDTF">2019-10-09T05:51:39Z</dcterms:modified>
  <cp:category/>
  <cp:version/>
  <cp:contentType/>
  <cp:contentStatus/>
</cp:coreProperties>
</file>